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D:\Desktop\Giao Tai san cong\Phu luc kem QD\5. Phụ lục kèm QĐ\"/>
    </mc:Choice>
  </mc:AlternateContent>
  <xr:revisionPtr revIDLastSave="0" documentId="13_ncr:1_{8DEB268C-2298-400B-BE21-35C3AA4193D4}" xr6:coauthVersionLast="47" xr6:coauthVersionMax="47" xr10:uidLastSave="{00000000-0000-0000-0000-000000000000}"/>
  <bookViews>
    <workbookView xWindow="-120" yWindow="-120" windowWidth="20730" windowHeight="11160" activeTab="2" xr2:uid="{00000000-000D-0000-FFFF-FFFF00000000}"/>
  </bookViews>
  <sheets>
    <sheet name="PL 27 - Bình Gia" sheetId="10" r:id="rId1"/>
    <sheet name="PL 28 - Tân Văn" sheetId="12" r:id="rId2"/>
    <sheet name="PL 29 - Hồng Phong" sheetId="13" r:id="rId3"/>
    <sheet name="PL 30 - Hoa Thám" sheetId="11" r:id="rId4"/>
    <sheet name="PL31 - Quý Hòa" sheetId="1" r:id="rId5"/>
    <sheet name="PL32 - Thiện Hòa" sheetId="15" r:id="rId6"/>
    <sheet name="PL 33 - Thiện Thuật" sheetId="16" r:id="rId7"/>
    <sheet name="PL 34 - Thiện Long" sheetId="14" r:id="rId8"/>
  </sheets>
  <definedNames>
    <definedName name="_xlnm._FilterDatabase" localSheetId="2" hidden="1">'PL 29 - Hồng Phong'!$A$9:$L$18</definedName>
    <definedName name="_xlnm.Print_Area" localSheetId="0">'PL 27 - Bình Gia'!$A$1:$K$55</definedName>
    <definedName name="_xlnm.Print_Area" localSheetId="1">'PL 28 - Tân Văn'!$A$1:$K$38</definedName>
    <definedName name="_xlnm.Print_Area" localSheetId="2">'PL 29 - Hồng Phong'!$A$1:$K$18</definedName>
    <definedName name="_xlnm.Print_Area" localSheetId="3">'PL 30 - Hoa Thám'!$A$1:$K$16</definedName>
    <definedName name="_xlnm.Print_Area" localSheetId="6">'PL 33 - Thiện Thuật'!$A$1:$K$23</definedName>
    <definedName name="_xlnm.Print_Area" localSheetId="4">'PL31 - Quý Hòa'!$A$1:$K$22</definedName>
    <definedName name="_xlnm.Print_Area" localSheetId="5">'PL32 - Thiện Hòa'!$A$1:$K$17</definedName>
    <definedName name="_xlnm.Print_Titles" localSheetId="0">'PL 27 - Bình Gia'!$6:$7</definedName>
    <definedName name="_xlnm.Print_Titles" localSheetId="1">'PL 28 - Tân Văn'!$6:$7</definedName>
    <definedName name="_xlnm.Print_Titles" localSheetId="2">'PL 29 - Hồng Phong'!$6:$7</definedName>
    <definedName name="_xlnm.Print_Titles" localSheetId="3">'PL 30 - Hoa Thám'!$6:$7</definedName>
    <definedName name="_xlnm.Print_Titles" localSheetId="6">'PL 33 - Thiện Thuật'!$6:$7</definedName>
    <definedName name="_xlnm.Print_Titles" localSheetId="7">'PL 34 - Thiện Long'!$6:$7</definedName>
    <definedName name="_xlnm.Print_Titles" localSheetId="4">'PL31 - Quý Hòa'!$6:$7</definedName>
    <definedName name="_xlnm.Print_Titles" localSheetId="5">'PL32 - Thiện Hòa'!$6:$7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 i="11" l="1"/>
  <c r="A4" i="1" s="1"/>
  <c r="A4" i="13"/>
  <c r="A4" i="12"/>
  <c r="A4" i="15" l="1"/>
  <c r="A4" i="16"/>
  <c r="A4" i="14"/>
  <c r="I8" i="16"/>
  <c r="H8" i="16"/>
  <c r="G8" i="16"/>
  <c r="C8" i="16"/>
  <c r="I8" i="11"/>
  <c r="H8" i="11"/>
  <c r="G8" i="11"/>
  <c r="C8" i="11"/>
  <c r="C8" i="12"/>
  <c r="G8" i="12"/>
  <c r="G8" i="10"/>
  <c r="C8" i="10"/>
  <c r="I65" i="10"/>
  <c r="I63" i="10"/>
  <c r="I61" i="10"/>
  <c r="H58" i="10"/>
  <c r="H57" i="10"/>
  <c r="I20" i="10"/>
  <c r="H8" i="14"/>
  <c r="G8" i="14"/>
  <c r="C8" i="14"/>
  <c r="H8" i="15"/>
  <c r="G8" i="15"/>
  <c r="I8" i="15"/>
  <c r="C8" i="15"/>
  <c r="I8" i="1"/>
  <c r="H8" i="1"/>
  <c r="G8" i="1"/>
  <c r="C8" i="1"/>
  <c r="C8" i="13"/>
  <c r="I14" i="14" l="1"/>
  <c r="I8" i="14" s="1"/>
  <c r="I8" i="13" l="1"/>
  <c r="H8" i="13"/>
  <c r="G8" i="13"/>
  <c r="I18" i="12" l="1"/>
  <c r="I8" i="12" s="1"/>
  <c r="H18" i="12"/>
  <c r="H8" i="12" s="1"/>
  <c r="I48" i="10" l="1"/>
  <c r="I46" i="10"/>
  <c r="I45" i="10"/>
  <c r="I42" i="10"/>
  <c r="I41" i="10"/>
  <c r="H38" i="10"/>
  <c r="I36" i="10"/>
  <c r="I35" i="10"/>
  <c r="I34" i="10"/>
  <c r="H32" i="10"/>
  <c r="H8" i="10" s="1"/>
  <c r="I28" i="10"/>
  <c r="I26" i="10"/>
  <c r="I23" i="10"/>
  <c r="I14" i="10"/>
  <c r="I8" i="10" l="1"/>
</calcChain>
</file>

<file path=xl/sharedStrings.xml><?xml version="1.0" encoding="utf-8"?>
<sst xmlns="http://schemas.openxmlformats.org/spreadsheetml/2006/main" count="484" uniqueCount="267">
  <si>
    <t>Tên đơn vị</t>
  </si>
  <si>
    <t/>
  </si>
  <si>
    <t>STT</t>
  </si>
  <si>
    <t>Địa chỉ nhà, đất</t>
  </si>
  <si>
    <t>Nhà, đất (m2)</t>
  </si>
  <si>
    <t>Công trình khác gắn liền với đất</t>
  </si>
  <si>
    <t>Diện tích đất</t>
  </si>
  <si>
    <t>Diện tích xây dựng nhà</t>
  </si>
  <si>
    <t>Diện tích sàn xây dựng nhà</t>
  </si>
  <si>
    <t>Hồ sơ pháp lý</t>
  </si>
  <si>
    <t>Mục đích sử dụng</t>
  </si>
  <si>
    <t>Hiện trạng sử dụng</t>
  </si>
  <si>
    <t>Ghi chú</t>
  </si>
  <si>
    <t>I</t>
  </si>
  <si>
    <t>Thôn Khuổi Lùng, xã Quý Hòa</t>
  </si>
  <si>
    <t>Thôn Vằng Mần, xã Quý Hòa</t>
  </si>
  <si>
    <t>Đang sử dụng</t>
  </si>
  <si>
    <t>Không sử dụng</t>
  </si>
  <si>
    <t>Đất trụ xây dựng trụ sở cơ quan</t>
  </si>
  <si>
    <t>Nhà làm việc 2 tầng cấp III (2014)</t>
  </si>
  <si>
    <t>Nhà bếp 1 tầng cấp IV</t>
  </si>
  <si>
    <t>Nhà vệ sinh 1 tầng cấp IV</t>
  </si>
  <si>
    <t>Nhà bảo vệ 1 tầng cấp IV</t>
  </si>
  <si>
    <t>Cơ sở 2: xã Vĩnh Yên cũ</t>
  </si>
  <si>
    <t>Sân bê tông</t>
  </si>
  <si>
    <t>Nhà làm việc Ban chỉ huy quân sự xã</t>
  </si>
  <si>
    <t>Đất xây dựng trụ sở cơ quan</t>
  </si>
  <si>
    <t>Nhà làm việc 2 tầng cấp III (2017)</t>
  </si>
  <si>
    <t>Hội trường UBND xã.</t>
  </si>
  <si>
    <t>Nhà văn hóa xã</t>
  </si>
  <si>
    <t>Nhà chức năng văn hóa xã</t>
  </si>
  <si>
    <t>Nhà bếp</t>
  </si>
  <si>
    <t>Nhà vệ sinh</t>
  </si>
  <si>
    <t>Nhà bảo vệ cấp IV</t>
  </si>
  <si>
    <t xml:space="preserve">Nhà bếp </t>
  </si>
  <si>
    <t>Sử dụng đúng mục đích</t>
  </si>
  <si>
    <t>Cơ sở 1  xã Quý Hòa cũ</t>
  </si>
  <si>
    <t>Sân bê tông, tường rào, bể nước, nhà để xe</t>
  </si>
  <si>
    <t>Sân bên tông, nhà để xe, mái tôn bếp</t>
  </si>
  <si>
    <t xml:space="preserve">Chưa được cấp GCNQSDĐ </t>
  </si>
  <si>
    <t>UBND XÃ QUÝ HÒA</t>
  </si>
  <si>
    <t>XÃ QUÝ HÒA</t>
  </si>
  <si>
    <t>Phụ lục 31:</t>
  </si>
  <si>
    <t>GCNQSDĐ số BP195351 ngày 12/01/2014 do UBND tỉnh Lạng Sơn cấp</t>
  </si>
  <si>
    <t>XÃ BÌNH GIA</t>
  </si>
  <si>
    <t>TỔNG</t>
  </si>
  <si>
    <t>TRỤ SỞ LÀM VIỆC</t>
  </si>
  <si>
    <t>Đảng uỷ xã Bình Gia và khối MTTQ xã (trụ sở Huyện uỷ Bình Gia và khối Đoàn thể huyện cũ)</t>
  </si>
  <si>
    <t>Thôn 2, xã Bình Gia, tỉnh Lạng Sơn</t>
  </si>
  <si>
    <t>GCNQSDĐ số BĐ 113198 ngày 31/3/2011 do  UBND tỉnh Lạng Sơn cấp</t>
  </si>
  <si>
    <t>Nhà làm việc trụ sở Đảng uỷ xã (Khối nhà 04 tầng</t>
  </si>
  <si>
    <t>Cổng, nhà để xe máy, tường rào, sân bê tông</t>
  </si>
  <si>
    <t>Nhà để xe ô tô</t>
  </si>
  <si>
    <t>Nhà thi đầu thể thao</t>
  </si>
  <si>
    <t>Nhà làm việc Ban tổ chức cũ, nhà khách, phòng họp BCH, Nhà truyền thống</t>
  </si>
  <si>
    <t>Nhà kho lưu trữ</t>
  </si>
  <si>
    <t>Nhà vệ sinh góc nhà bếp cấp IV</t>
  </si>
  <si>
    <t>Uỷ ban MTTQ xã Bình Gia (Khối đoàn thể huyện Bình Gia cũ)</t>
  </si>
  <si>
    <t xml:space="preserve">Trung tâm chính trị </t>
  </si>
  <si>
    <t>Chưa có giấy chứng nhận QSDĐ</t>
  </si>
  <si>
    <t>Nhà trụ sở nhà TTCT (3 tầng)</t>
  </si>
  <si>
    <t>Nhà để xe, tường rào, cổng</t>
  </si>
  <si>
    <t xml:space="preserve"> Văn phòng HĐND&amp;UBND xã</t>
  </si>
  <si>
    <t>Nhà Trụ sở UBND xã (02 tầng)</t>
  </si>
  <si>
    <t>Cổng, tường rào, nhà để xe máy, sân</t>
  </si>
  <si>
    <t>Hội trường lớn UBND xã</t>
  </si>
  <si>
    <t>Nhà để xe ô tô 3 gian thay mái</t>
  </si>
  <si>
    <t>Nhà bếp ăn tầng trệt</t>
  </si>
  <si>
    <t>Chưa được cấp GCNQSDĐ</t>
  </si>
  <si>
    <t>Nhà làm việc cấp IV (TTPTQĐ cũ)</t>
  </si>
  <si>
    <t xml:space="preserve"> </t>
  </si>
  <si>
    <t>Mái che khu để xe, tường rào, sân</t>
  </si>
  <si>
    <t>Nhà làm việc cấp IV (TT Phát triển quỹ đất mới)</t>
  </si>
  <si>
    <t>Phòng Giáo dục và Đào tạo cũ</t>
  </si>
  <si>
    <t>GCNQSDĐ số H 962344 ngày 10/9/1997 do UBND tỉnh Lạng Sơn cấp</t>
  </si>
  <si>
    <t>Nhà trụ sở làm việc 2 tầng</t>
  </si>
  <si>
    <t>Cổng, nhà để xe, sân bê tông</t>
  </si>
  <si>
    <t>Hội trường</t>
  </si>
  <si>
    <t>Nhà cấp 4 dãy sau trụ sở</t>
  </si>
  <si>
    <t>Nhà bảo vệ + vệ sinh 1 tầng</t>
  </si>
  <si>
    <t>Nhà vệ sinh cạnh bếp</t>
  </si>
  <si>
    <t xml:space="preserve">Trung tâm dịch vụ Nông nghiệp </t>
  </si>
  <si>
    <t>Thôn Trần Hưng Đạo, xã Bình Gia,Tỉnh Lạng Sơn</t>
  </si>
  <si>
    <t xml:space="preserve">GCNQSDĐ số V114641 ngày 17/7/2002  do UBND tỉnh Lạng Sơn cấp </t>
  </si>
  <si>
    <t>Đất chuyên dùng</t>
  </si>
  <si>
    <t>Giấy chứng nhận quyền sử dụng đất của  phòng VH thông tin Bình Gia</t>
  </si>
  <si>
    <t>Nhà Trung tâm Dịch vụ nông nghiệp</t>
  </si>
  <si>
    <t>Nhà để xe, sân bê tông</t>
  </si>
  <si>
    <t>Nhà kho</t>
  </si>
  <si>
    <t>Trụ sở UBND Xã Hoàng Văn Thụ</t>
  </si>
  <si>
    <t>Thôn Thuần Như I, xã Bình Gia</t>
  </si>
  <si>
    <t xml:space="preserve">GCN QSDĐ CI 722778 cấp ngày 29/03/2018 do UBND tỉnh Lạng Sơn cấp ( trong đó phần nhà trụ sở chưa có GCNQSDĐ) </t>
  </si>
  <si>
    <t>Nhà trụ sở cũ</t>
  </si>
  <si>
    <t>Cổng, tường rào, khu để xe, sân bê tông</t>
  </si>
  <si>
    <t>Nhà trụ sở UBND</t>
  </si>
  <si>
    <t>Nhà làm việc bộ phận 1 cửa</t>
  </si>
  <si>
    <t>Trụ sở UBND xã Mông Ân</t>
  </si>
  <si>
    <t>Thôn Nà vường, xã Bình Gia, tỉnh Lạng Sơn</t>
  </si>
  <si>
    <t>GCN QSDĐ số CB 091948  ngày 10/8/2015 do sở Tài nguyên và Môi trường cấp</t>
  </si>
  <si>
    <t>Nhà trụ sở chính làm việc UBND xã</t>
  </si>
  <si>
    <t xml:space="preserve"> Nhà vệ sinh</t>
  </si>
  <si>
    <t>Nhà tiếp dân 1 tầng cấp IV</t>
  </si>
  <si>
    <t>Trụ sở UBND xã Mông Ân ( cũ)</t>
  </si>
  <si>
    <t>GCNQSDĐ số BP 195357  ngày 12/01/2014 do UBDN tỉnh Lạng Sơn cấp</t>
  </si>
  <si>
    <t>Nhà trụ sở UBND xã (cũ )</t>
  </si>
  <si>
    <t xml:space="preserve"> Trụ sở UBND thị trấn Bình Gia cũ  (điểm gần chợ)</t>
  </si>
  <si>
    <t>GCNQSDĐ số BĐ 113139 cấp ngày 31/3/2011 do UBND tỉnh Lạng Sơn cấp</t>
  </si>
  <si>
    <t>Nhà làm việc 2 tầng cấp 3</t>
  </si>
  <si>
    <t>Hội trường UBND thị trấn cũ</t>
  </si>
  <si>
    <t>Thôn Trần Hưng Đạo, xã Bình Gia, tỉnh Lạng Sơn</t>
  </si>
  <si>
    <t xml:space="preserve"> Nhà hội trường 1 tầng cấp IV</t>
  </si>
  <si>
    <t>Nhà công vụ</t>
  </si>
  <si>
    <t>TỔNG CỘNG</t>
  </si>
  <si>
    <t xml:space="preserve">Hướng dẫn: </t>
  </si>
  <si>
    <r>
      <t xml:space="preserve">(1) Tên đơn vị: Sắp xếp chia theo </t>
    </r>
    <r>
      <rPr>
        <b/>
        <sz val="12"/>
        <color indexed="8"/>
        <rFont val="Times New Roman"/>
        <family val="1"/>
      </rPr>
      <t xml:space="preserve">các xã là đơn vị hành chính mới. </t>
    </r>
  </si>
  <si>
    <t>(2) Mỗi cơ sở nhà, đất có khuôn viên riêng biệt, độc lập thì được xác định là 01 cơ sở nhà, đất.</t>
  </si>
  <si>
    <t>(3) - Đất: Xác định theo hồ sơ có tại thời điểm kiểm kê như: Giấy chứng nhận quyền sử dụng đất, Bản đồ hiện trạng vị trí, Quyết định giao/cho thuê đất, Quyết định thu hồi đất, Quyết định phê duyệt quyết toán, Biên bản nghiệm thu công trình đưa vào sử dụng,...  Trường hợp không có bản đo đạc của tổ chức có chức năng, không có hồ sơ xác định diện tích thì đơn vị tự thực hiện đo đạc để phục vụ kiểm kê và chịu trách nhiệm về số liệu; Trường hợp đất đã bị thu hồi một phần để thực hiện dự án thì xác định theo diện tích hiện trạng đang quản lý, sử dụng.
- Nhà: Mỗi nhà được xác định là 1 khối nhà độc lập, riêng lẻ, ví dụ: 1 dãy lớp học, 1 nhà bảo vệ, 1nhà làm việc,... Các vật kiến trúc như: mái tôn khu vực để xe, mái tôn sân bóng… thì không được xác định là 01 ngôi nhà.
- Công trình khác gắn liền với đất như: Sân bê tông, sân chơi, sân thể thao, bể bơi, tường rào, giếng khoan, kho chứa, bể chứa…, các cơ quan, tổ chức, đơn vị chỉ thống kê danh mục không cần xác định diện tích.</t>
  </si>
  <si>
    <t>(4) Điền đầy đủ thông tin địa chỉ của cơ sở nhà đất theo ví dụ: Số 01, đường Trần Phú, phường Hoàng Văn Thụ, thành phố Lạng Sơn.</t>
  </si>
  <si>
    <t>(5) Điền đầy đủ thông tin theo ví dụ: GCN QSDĐ số BP 123456 do UBND tỉnh cấp ngày 01/01/2010. Trường hợp chưa được cấp GCN QSDĐ thì ghi "Chưa được cấp GCN QSDĐ"</t>
  </si>
  <si>
    <t>(6) Mục đích sử dụng: Theo mục đích được ghi trên GCN QSDĐ hoặc theo thực tế.</t>
  </si>
  <si>
    <t>(7) Diện tích được làm tròn đến 1 số thập phân, ví dụ: 100,5 m2</t>
  </si>
  <si>
    <t>(8), (9) Căn cứ hiện trạng, nhu cầu sử dụng, xác định phương án theo quy định tại Điều 9,10,11,12,13,14 Nghị định số 03/2025/NĐ-CP</t>
  </si>
  <si>
    <t>Phụ lục số 27:</t>
  </si>
  <si>
    <t xml:space="preserve">Trung tâm Phát triển quỹ đất </t>
  </si>
  <si>
    <t>Nhà bảo vệ cấp 4</t>
  </si>
  <si>
    <t>XÃ HOA THÁM</t>
  </si>
  <si>
    <t>Cơ sở 1: Điểm tiếp nhận hồ sơ giải quyết thủ tục hành chính</t>
  </si>
  <si>
    <t>Thôn Bản Chu, xã Hoa Thám, tỉnh Lạng Sơn</t>
  </si>
  <si>
    <t>Thửa đất số 248, tờ bản đồ số 91 (chưa được cấp GCNQSDĐ)</t>
  </si>
  <si>
    <t>Nhà trụ sở UBND xã</t>
  </si>
  <si>
    <t>Sân bê tông, tường rào, khu để xe</t>
  </si>
  <si>
    <t>Nhà TT hành chính công (cải tạo nhà bếp cũ)</t>
  </si>
  <si>
    <t>Cơ sở 2: Trụ sở Đảng uỷ + HĐND và UBND xã Hoa Thám</t>
  </si>
  <si>
    <t>Thôn Nà Pàn, xã Hoa Thám, tỉnh Lạng Sơn</t>
  </si>
  <si>
    <t>Chưa có GCNQSDĐ</t>
  </si>
  <si>
    <t>Trụ sở làm việc UBND xã</t>
  </si>
  <si>
    <t>Sân bê tông, tường rào</t>
  </si>
  <si>
    <t>Nhà văn hoá xã</t>
  </si>
  <si>
    <t>Nhà vệ sinh cấp IV</t>
  </si>
  <si>
    <t>Phụ lục 30:</t>
  </si>
  <si>
    <t>XÃ TÂN VĂN</t>
  </si>
  <si>
    <t>Trụ sở UBND xã Tân Văn (cũ)</t>
  </si>
  <si>
    <t>Thôn Nà Vước, xã Tân Văn</t>
  </si>
  <si>
    <t>GCNQSDĐ số BP107187 ngày 11/09/2014 do UBND tỉnh Lạng Sơn cấp</t>
  </si>
  <si>
    <t>Sân bê tông, cổng sắt, tường bao</t>
  </si>
  <si>
    <t>Trụ sở UBND xã 2 tầng</t>
  </si>
  <si>
    <t>Nhà dân số 1 tầng cấp IV</t>
  </si>
  <si>
    <t>Nhà thuế 1 tầng cấp IV</t>
  </si>
  <si>
    <t>Nhà bếp 1 tầng cấp IV ( nay là phòng họp trực tuyến UBND xã)</t>
  </si>
  <si>
    <t>Nhà vệ sinh 1 tầng Cấp IV</t>
  </si>
  <si>
    <t>Trụ sở làm việc của UBND xã Tân Văn (Trụ sở 1 xã Hồng Thái cũ)</t>
  </si>
  <si>
    <t>Thôn Bản Huấn, xã Tân Văn</t>
  </si>
  <si>
    <t>Cổng sắt, sân bê tông, nhà xe, bể nước, tường rào</t>
  </si>
  <si>
    <t>Nhà làm việc của Ban chỉ huy quân sự xã</t>
  </si>
  <si>
    <t>Phòng bảo vệ, tạp vụ, lái xe</t>
  </si>
  <si>
    <t>Trụ sở 2 UBND xã Hồng Thái (cũ)</t>
  </si>
  <si>
    <t>GCNQSDĐ số: BĐ113205 ngày 31/3/2011 của UBND tỉnh Lạng Sơn</t>
  </si>
  <si>
    <t>Nhà làm việc 1 tầng cấp 4</t>
  </si>
  <si>
    <t>Sân bê tông, cổng sắt, tường rào, bể nước, nhà xe</t>
  </si>
  <si>
    <t>Nhà công vụ, nhà bếp 1 tầng cấp 4</t>
  </si>
  <si>
    <t>Đất xây dựng cơ sở văn hoá</t>
  </si>
  <si>
    <t>Phòng chức năng nhà văn hoá</t>
  </si>
  <si>
    <t>Nhà vệ sinh nhà văn hoá (xây dựng năm 2023)</t>
  </si>
  <si>
    <t>Nhà vệ sinh nhà văn hoá (xây dựng năm 2025)</t>
  </si>
  <si>
    <t>Trụ sở UBND xã Bình La (cũ)</t>
  </si>
  <si>
    <t>Thôn Bản Pìoa, xã Tân Văn</t>
  </si>
  <si>
    <t>GCNQSDĐ số BP107175 ngày 11/9/2014 do UBND tỉnh cấp</t>
  </si>
  <si>
    <t xml:space="preserve">Nhà làm việc 2 tầng </t>
  </si>
  <si>
    <t>Sân bê tông, nhà xe, bể nước, cổng sắt, tường rào</t>
  </si>
  <si>
    <t>Nhà văn hoá xã Bình La (cũ)</t>
  </si>
  <si>
    <t>Nhà chức năng nhà văn hoá xã</t>
  </si>
  <si>
    <t>Phụ lục số 28:</t>
  </si>
  <si>
    <t>Trụ sở làm việc của UBND xã Tân Văn (Sử dụng Nhà văn hoá xã Hồng Thái cũ)</t>
  </si>
  <si>
    <t>XÃ HỒNG PHONG</t>
  </si>
  <si>
    <t xml:space="preserve">Cơ sở 1 Đất trụ sở UBND xã Minh Khai Cũ </t>
  </si>
  <si>
    <t>Thôn Nà Mạ, xã Hồng Phong, tỉnh Lạng Sơn</t>
  </si>
  <si>
    <t>GCNQSDĐ số BP 195035, số vào sổ CT 02502 ngày 09/5/2024 do Sở Tài nguyên và Môi trường tỉnh cấp</t>
  </si>
  <si>
    <t>Nhà trụ sở UBND xã Minh Khai 1 (cũ)</t>
  </si>
  <si>
    <t>Sân bê tông, nhà để xe</t>
  </si>
  <si>
    <t>Cơ sở 2 Đất trụ sở UBND xã Hồng Phong</t>
  </si>
  <si>
    <t>Thôn Văn Mịch, xã Hồng Phong, tỉnh Lạng Sơn</t>
  </si>
  <si>
    <t>Thửa đất số: 454, tờ bản đồ số 149, chưa được cấp GCNQSDĐ</t>
  </si>
  <si>
    <t>Trụ sở UBND xã cũ (sử dụng năm 2010) cải tạo mới năm 2024</t>
  </si>
  <si>
    <t>Sân bê tông trụ sở UBND xã quanh diện tích đất trụ sở, bể nước, tường rào, nhà để xe</t>
  </si>
  <si>
    <t>Trụ sở UBND bao gồm nhà vệ sinh và hành lang (2 tầng) xây mới</t>
  </si>
  <si>
    <t>Nhà vệ sinh UBND xã</t>
  </si>
  <si>
    <t>Nhà bảo vệ UBND xã</t>
  </si>
  <si>
    <t>Nhà bếp UBND xã</t>
  </si>
  <si>
    <t>Phụ lục 29:</t>
  </si>
  <si>
    <t>Phụ lục 34:</t>
  </si>
  <si>
    <t>XÃ THIỆN LONG</t>
  </si>
  <si>
    <t xml:space="preserve"> Trụ sở UBND xã Thiện Long (cũ)</t>
  </si>
  <si>
    <t>Thôn Bắc Hóa, xã Thiện Long</t>
  </si>
  <si>
    <t>GCNQSDĐ số BP 195353 ngày 12/01/2014 UBND tỉnh Lạng Sơn, diện tích 465,0 m2; Mở rộng thêm 218 m2</t>
  </si>
  <si>
    <t>Nhà làm việc hai tầng cấp III</t>
  </si>
  <si>
    <t>Nhà để xe, bể nước, sân bê tông, tường rào</t>
  </si>
  <si>
    <t xml:space="preserve"> Trụ sở UBND xã Tân Hòa (cũ)</t>
  </si>
  <si>
    <t>Thôn Tân Tiến, xã Thiện Long</t>
  </si>
  <si>
    <t>GCNQSDĐ số BP 107300 do UBND tỉnh cấp ngày 19/12/2014, diện tích 2253,7 m2, trong đó đất nhà văn hóa xã 632 m2</t>
  </si>
  <si>
    <t>Nhà làm việc 2 tầng cấp III</t>
  </si>
  <si>
    <t xml:space="preserve">Bể nước, sân bê tông, nhà để xe </t>
  </si>
  <si>
    <t>Nhà Bếp 1 tầng cấp 4</t>
  </si>
  <si>
    <t>Nhà ăn</t>
  </si>
  <si>
    <t>Nhà vệ sinh nhà văn hóa</t>
  </si>
  <si>
    <t>Trụ sở UBND xã Hòa Bình (cũ)</t>
  </si>
  <si>
    <t>Thôn Tà Chu, xã Thiện Long</t>
  </si>
  <si>
    <t xml:space="preserve">Nhà trụ sở UBND 2 tầng cấp III </t>
  </si>
  <si>
    <t>Bể nước, sân bê tông, tường rào</t>
  </si>
  <si>
    <t>Nhà Bếp 1 tầng cấp IV</t>
  </si>
  <si>
    <t>Nhà văn hoá xã cũ</t>
  </si>
  <si>
    <t>Phụ lục 32:</t>
  </si>
  <si>
    <t>XÃ THIỆN HÒA</t>
  </si>
  <si>
    <t>Trụ sở UBND xã Thiện Hòa</t>
  </si>
  <si>
    <t>Thôn Ba Biển, xã Thiện Hòa</t>
  </si>
  <si>
    <t>GCNQSDĐ số BP 107780 do UBND tỉnh cấp ngày 16/6/2015</t>
  </si>
  <si>
    <t xml:space="preserve">Đang sử dụng </t>
  </si>
  <si>
    <t>Nhà số 1 (Nhà trụ sở cấp III)</t>
  </si>
  <si>
    <t>Sân, khu để xe</t>
  </si>
  <si>
    <t>Nhà số 2 (Nhà bếp cấp IV)</t>
  </si>
  <si>
    <t xml:space="preserve">Nhà làm việc (nhà sàn) </t>
  </si>
  <si>
    <t>Nhà số 3 (Công trình phụ)</t>
  </si>
  <si>
    <t>Trụ sở UBND xã Yên Lỗ cũ</t>
  </si>
  <si>
    <t>Thôn Bản Mè, xã Thiện Hòa</t>
  </si>
  <si>
    <t>GCNQSDĐ số BP 107163 do UBND tỉnh cấp ngày 20/8/2014</t>
  </si>
  <si>
    <t>Sân bê tông, cổng, nhà để xe</t>
  </si>
  <si>
    <t>XÃ THIỆN THUẬT</t>
  </si>
  <si>
    <t>UBND xã Thiện Thuật (cũ) sau sáp nhập là xã Thiện Thuật</t>
  </si>
  <si>
    <t>Thôn Pác Khuông, xã Thiện Thuật</t>
  </si>
  <si>
    <t xml:space="preserve">Trụ sở UBND xã </t>
  </si>
  <si>
    <t>Sân bê tống, nhà để xe, nhà bếp</t>
  </si>
  <si>
    <t>Nhà 1 cửa</t>
  </si>
  <si>
    <t>Nhà làm việc TTHTCĐ</t>
  </si>
  <si>
    <t>Nhà hội trường</t>
  </si>
  <si>
    <t>Trụ sở UBND xã Quang Trung cũ (trụ sở cũ)</t>
  </si>
  <si>
    <t>Thôn Nà Tèo, 
Xã Thiện Thuật</t>
  </si>
  <si>
    <t>QĐ số 4045/QĐ
-UBND ngày 17/10/2016 của UBND huyện V/v thu hồi đất GPMB XD trụ sở UBND xã 722m2; đơn xin hiến đất</t>
  </si>
  <si>
    <t>Nhà làm việc</t>
  </si>
  <si>
    <t>Sân bê tông,</t>
  </si>
  <si>
    <t>Trụ sở UBND xã Quang Trung cũ (trụ sở mới)</t>
  </si>
  <si>
    <t>GCNQSDĐ số
BP 195506, ngày 27/11/2013 của UBND tỉnh</t>
  </si>
  <si>
    <t>Nhà làm việc chuyên môn</t>
  </si>
  <si>
    <t>Nhà công vụ 1 tầng cấp IV</t>
  </si>
  <si>
    <t>Nhà kho 1 tầng cấp IV</t>
  </si>
  <si>
    <t xml:space="preserve">DANH MỤC TÀI SẢN CÔNG LÀ NHÀ, ĐẤT GIAO </t>
  </si>
  <si>
    <t>GCNQSDĐ số 029936 ngày 30/12/2002 Của UBND huyện</t>
  </si>
  <si>
    <t>GCNQSDĐ số 029936 ngày 30/12/2002 do UBND huyện Bình Gia cấp</t>
  </si>
  <si>
    <t>GCNQSDĐ số BĐ 113199 ngày 31/3/2011 do UBND tỉnh cấp</t>
  </si>
  <si>
    <t>Nhà làm việc 02 tầng</t>
  </si>
  <si>
    <t>Nhà lưu trú công vụ 01 tầng</t>
  </si>
  <si>
    <t>Vện kiểm sát nhân dân huyện Bình Gia (cũ)</t>
  </si>
  <si>
    <t>Trụ sở Phòng Tài chính - Kế hoạch</t>
  </si>
  <si>
    <t>GCNQSDĐ số BĐ 113203 ngày 31/3/2011 do UBND tỉnh Lạng Sơn cấp</t>
  </si>
  <si>
    <t>Nhà văn hoá thị trấn</t>
  </si>
  <si>
    <t>Nhà trung tâm học tập cộng đồng</t>
  </si>
  <si>
    <t>Trạm bảo vệ thực vật</t>
  </si>
  <si>
    <t>Trạm thú y</t>
  </si>
  <si>
    <t>Trạm Khuyến nông</t>
  </si>
  <si>
    <t>Nhà văn hoá thị trấn Bình Gia (cũ)</t>
  </si>
  <si>
    <t>GCNQSDĐ số CT 00717 ngày 31/3/2011</t>
  </si>
  <si>
    <t>GCNQSDĐ số CT 00724 ngày 31/03/2011</t>
  </si>
  <si>
    <t>GCNQSDĐ số CT 01553 ngày 29/6/2009</t>
  </si>
  <si>
    <t>Thôn Ngọc Quyến, xã Bình Gia, tỉnh Lạng Sơn</t>
  </si>
  <si>
    <t>Nhà văn hoá xã Tân Văn (cũ)</t>
  </si>
  <si>
    <t>Nhà vệ sinh, các phòng chức năng</t>
  </si>
  <si>
    <t xml:space="preserve">Nhà văn hóa xã Thiện Thuật </t>
  </si>
  <si>
    <t>GCNQSDĐ số
BP 195823, ngày 12/8/2013 của UBND tỉnh</t>
  </si>
  <si>
    <t>(Kèm theo Quyết định số 2135/QĐ-UBND ngày  30 tháng 9 năm 2025 của Chủ tịch Ủy ban nhân dân tỉnh Lạng Sơn)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</si>
</sst>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_-* #,##0.00\ _₫_-;\-* #,##0.00\ _₫_-;_-* &quot;-&quot;??\ _₫_-;_-@_-"/>
    <numFmt numFmtId="166" formatCode="_(* #,##0.0_);_(* \(#,##0.0\);_(* &quot;-&quot;??_);_(@_)"/>
    <numFmt numFmtId="167" formatCode="#,##0.0"/>
    <numFmt numFmtId="168" formatCode="_-* #,##0.0\ _₫_-;\-* #,##0.0\ _₫_-;_-* &quot;-&quot;??\ _₫_-;_-@_-"/>
    <numFmt numFmtId="169" formatCode="_(* #,##0_);_(* \(#,##0\);_(* &quot;-&quot;??_);_(@_)"/>
  </numFmts>
  <fonts count="35" x14ac:knownFonts="1">
    <font>
      <sz val="11"/>
      <color rgb="FF000000"/>
      <name val="Times New Roman"/>
      <family val="1"/>
    </font>
    <font>
      <sz val="11"/>
      <color theme="1"/>
      <name val="Calibri"/>
      <family val="2"/>
      <scheme val="minor"/>
    </font>
    <font>
      <sz val="12"/>
      <name val="Times New Roman"/>
      <family val="1"/>
    </font>
    <font>
      <b/>
      <sz val="12"/>
      <name val="Times New Roman"/>
      <family val="1"/>
    </font>
    <font>
      <sz val="8"/>
      <name val="Times New Roman"/>
      <family val="1"/>
    </font>
    <font>
      <i/>
      <sz val="13"/>
      <name val="Times New Roman"/>
      <family val="1"/>
    </font>
    <font>
      <sz val="14"/>
      <color indexed="8"/>
      <name val="Times New Roman"/>
      <family val="2"/>
    </font>
    <font>
      <sz val="11"/>
      <color rgb="FF000000"/>
      <name val="Times New Roman"/>
      <family val="1"/>
    </font>
    <font>
      <sz val="14"/>
      <color theme="1"/>
      <name val="Times New Roman"/>
      <family val="2"/>
    </font>
    <font>
      <b/>
      <sz val="12"/>
      <color rgb="FF000000"/>
      <name val="Times New Roman"/>
      <family val="1"/>
    </font>
    <font>
      <b/>
      <sz val="12"/>
      <color theme="1"/>
      <name val="Times New Roman"/>
      <family val="1"/>
    </font>
    <font>
      <sz val="12"/>
      <color rgb="FF000000"/>
      <name val="Times New Roman"/>
      <family val="1"/>
    </font>
    <font>
      <b/>
      <i/>
      <sz val="12"/>
      <color rgb="FF000000"/>
      <name val="Times New Roman"/>
      <family val="1"/>
    </font>
    <font>
      <b/>
      <sz val="14"/>
      <color theme="1"/>
      <name val="Times New Roman"/>
      <family val="1"/>
    </font>
    <font>
      <b/>
      <sz val="14"/>
      <color rgb="FF0000FF"/>
      <name val="Times New Roman"/>
      <family val="1"/>
    </font>
    <font>
      <b/>
      <sz val="12"/>
      <color rgb="FF0000FF"/>
      <name val="Times New Roman"/>
      <family val="1"/>
    </font>
    <font>
      <sz val="12"/>
      <color theme="1"/>
      <name val="Times New Roman"/>
      <family val="1"/>
    </font>
    <font>
      <sz val="12"/>
      <name val=".VnTime"/>
      <family val="2"/>
    </font>
    <font>
      <sz val="11"/>
      <color rgb="FF000000"/>
      <name val="Times New Roman"/>
      <family val="1"/>
    </font>
    <font>
      <b/>
      <sz val="12"/>
      <color indexed="8"/>
      <name val="Times New Roman"/>
      <family val="1"/>
    </font>
    <font>
      <b/>
      <sz val="12"/>
      <color rgb="FFFF0000"/>
      <name val="Times New Roman"/>
      <family val="1"/>
    </font>
    <font>
      <b/>
      <sz val="14"/>
      <color theme="1"/>
      <name val="Times New Roman"/>
      <family val="1"/>
      <charset val="163"/>
    </font>
    <font>
      <sz val="14"/>
      <color rgb="FF000000"/>
      <name val="Times New Roman"/>
      <family val="1"/>
      <charset val="163"/>
    </font>
    <font>
      <sz val="12"/>
      <color rgb="FF000000"/>
      <name val="Times New Roman"/>
      <family val="1"/>
      <charset val="163"/>
    </font>
    <font>
      <b/>
      <sz val="12"/>
      <color rgb="FF000000"/>
      <name val="Times New Roman"/>
      <family val="1"/>
      <charset val="163"/>
    </font>
    <font>
      <sz val="12"/>
      <name val="Times New Roman"/>
      <family val="1"/>
      <charset val="163"/>
    </font>
    <font>
      <b/>
      <sz val="12"/>
      <name val="Times New Roman"/>
      <family val="1"/>
      <charset val="163"/>
    </font>
    <font>
      <sz val="12"/>
      <color theme="1"/>
      <name val="Times New Roman"/>
      <family val="1"/>
      <charset val="163"/>
    </font>
    <font>
      <b/>
      <sz val="12"/>
      <color theme="1"/>
      <name val="Times New Roman"/>
      <family val="1"/>
      <charset val="163"/>
    </font>
    <font>
      <b/>
      <sz val="14"/>
      <color rgb="FF0000FF"/>
      <name val="Times New Roman"/>
      <family val="1"/>
      <charset val="163"/>
    </font>
    <font>
      <i/>
      <sz val="14"/>
      <name val="Times New Roman"/>
      <family val="1"/>
    </font>
    <font>
      <sz val="11"/>
      <color rgb="FF000000"/>
      <name val="Times New Roman"/>
      <family val="1"/>
    </font>
    <font>
      <sz val="10"/>
      <name val="Helv"/>
      <family val="2"/>
    </font>
    <font>
      <b/>
      <sz val="11"/>
      <color rgb="FF000000"/>
      <name val="Times New Roman"/>
      <family val="1"/>
    </font>
    <font>
      <sz val="14"/>
      <name val="Times New Roman"/>
      <family val="1"/>
      <charset val="163"/>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13">
    <xf numFmtId="0" fontId="0" fillId="0" borderId="0"/>
    <xf numFmtId="165" fontId="7" fillId="0" borderId="0" applyFont="0" applyFill="0" applyBorder="0" applyAlignment="0" applyProtection="0"/>
    <xf numFmtId="164" fontId="2" fillId="0" borderId="0" applyFont="0" applyFill="0" applyBorder="0" applyAlignment="0" applyProtection="0"/>
    <xf numFmtId="0" fontId="8" fillId="0" borderId="0"/>
    <xf numFmtId="0" fontId="17" fillId="0" borderId="0"/>
    <xf numFmtId="164" fontId="6" fillId="0" borderId="0" applyFont="0" applyFill="0" applyBorder="0" applyAlignment="0" applyProtection="0"/>
    <xf numFmtId="0" fontId="7" fillId="0" borderId="0"/>
    <xf numFmtId="0" fontId="18" fillId="0" borderId="0"/>
    <xf numFmtId="164" fontId="7" fillId="0" borderId="0" applyFont="0" applyFill="0" applyBorder="0" applyAlignment="0" applyProtection="0"/>
    <xf numFmtId="0" fontId="1" fillId="0" borderId="0"/>
    <xf numFmtId="0" fontId="31" fillId="0" borderId="0"/>
    <xf numFmtId="0" fontId="32" fillId="0" borderId="0"/>
    <xf numFmtId="0" fontId="6" fillId="0" borderId="0"/>
  </cellStyleXfs>
  <cellXfs count="322">
    <xf numFmtId="0" fontId="0" fillId="0" borderId="0" xfId="0"/>
    <xf numFmtId="0" fontId="10" fillId="0" borderId="0" xfId="0" applyFont="1" applyAlignment="1">
      <alignment vertical="center" wrapText="1"/>
    </xf>
    <xf numFmtId="0" fontId="11" fillId="0" borderId="0" xfId="0" applyFont="1"/>
    <xf numFmtId="0" fontId="10" fillId="0" borderId="0" xfId="0" applyFont="1" applyAlignment="1">
      <alignment horizontal="center" vertical="center" wrapText="1"/>
    </xf>
    <xf numFmtId="0" fontId="11" fillId="0" borderId="0" xfId="0" applyFont="1" applyAlignment="1">
      <alignment horizontal="center"/>
    </xf>
    <xf numFmtId="0" fontId="11" fillId="0" borderId="0" xfId="0" applyFont="1" applyAlignment="1">
      <alignment wrapText="1"/>
    </xf>
    <xf numFmtId="0" fontId="11" fillId="0" borderId="0" xfId="0" applyFont="1" applyAlignment="1">
      <alignment horizontal="center" wrapText="1"/>
    </xf>
    <xf numFmtId="0" fontId="2" fillId="0" borderId="0" xfId="0" applyFont="1" applyAlignment="1">
      <alignment wrapText="1"/>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9" fillId="0" borderId="1" xfId="0" applyFont="1" applyBorder="1" applyAlignment="1">
      <alignment vertical="center" wrapText="1"/>
    </xf>
    <xf numFmtId="0" fontId="9" fillId="0" borderId="1" xfId="0" applyFont="1" applyBorder="1" applyAlignment="1">
      <alignment vertical="center"/>
    </xf>
    <xf numFmtId="0" fontId="3" fillId="0" borderId="1" xfId="0" applyFont="1" applyBorder="1" applyAlignment="1">
      <alignment vertical="center" wrapText="1"/>
    </xf>
    <xf numFmtId="0" fontId="9" fillId="0" borderId="0" xfId="0" applyFont="1" applyAlignment="1">
      <alignment vertical="center"/>
    </xf>
    <xf numFmtId="0" fontId="11" fillId="0" borderId="1" xfId="0" applyFont="1" applyBorder="1" applyAlignment="1">
      <alignment horizontal="center" vertical="center" wrapText="1"/>
    </xf>
    <xf numFmtId="168" fontId="11" fillId="0" borderId="1" xfId="1" applyNumberFormat="1" applyFont="1" applyFill="1" applyBorder="1" applyAlignment="1">
      <alignment vertical="center" wrapText="1"/>
    </xf>
    <xf numFmtId="0" fontId="2" fillId="0" borderId="1" xfId="0" applyFont="1" applyBorder="1" applyAlignment="1">
      <alignment vertical="center" wrapText="1"/>
    </xf>
    <xf numFmtId="0" fontId="11" fillId="0" borderId="1" xfId="0" applyFont="1" applyBorder="1" applyAlignment="1">
      <alignment vertical="center"/>
    </xf>
    <xf numFmtId="0" fontId="11" fillId="0" borderId="0" xfId="0" applyFont="1" applyAlignment="1">
      <alignment vertical="center"/>
    </xf>
    <xf numFmtId="0" fontId="11" fillId="0" borderId="1" xfId="0" applyFont="1" applyBorder="1" applyAlignment="1">
      <alignment horizontal="center" vertical="center"/>
    </xf>
    <xf numFmtId="0" fontId="11" fillId="0" borderId="1" xfId="0" applyFont="1" applyBorder="1" applyAlignment="1">
      <alignment vertical="center" wrapText="1"/>
    </xf>
    <xf numFmtId="168" fontId="11" fillId="0" borderId="1" xfId="1" applyNumberFormat="1" applyFont="1" applyFill="1" applyBorder="1" applyAlignment="1">
      <alignment horizontal="right" vertical="center" wrapText="1"/>
    </xf>
    <xf numFmtId="0" fontId="2" fillId="0" borderId="12" xfId="4" applyFont="1" applyBorder="1" applyAlignment="1">
      <alignment horizontal="left" vertical="center" wrapText="1"/>
    </xf>
    <xf numFmtId="0" fontId="2" fillId="0" borderId="12" xfId="0" applyFont="1" applyBorder="1" applyAlignment="1">
      <alignment vertical="center"/>
    </xf>
    <xf numFmtId="0" fontId="2" fillId="0" borderId="12"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2" xfId="0" applyFont="1" applyBorder="1" applyAlignment="1">
      <alignment vertical="center" wrapText="1"/>
    </xf>
    <xf numFmtId="0" fontId="2" fillId="0" borderId="12" xfId="0" applyFont="1" applyBorder="1" applyAlignment="1">
      <alignment vertical="center" wrapText="1"/>
    </xf>
    <xf numFmtId="0" fontId="10" fillId="0" borderId="0" xfId="7" applyFont="1" applyAlignment="1">
      <alignment vertical="center" wrapText="1"/>
    </xf>
    <xf numFmtId="0" fontId="11" fillId="0" borderId="0" xfId="7" applyFont="1"/>
    <xf numFmtId="0" fontId="10" fillId="0" borderId="0" xfId="7" applyFont="1" applyAlignment="1">
      <alignment horizontal="center" vertical="center" wrapText="1"/>
    </xf>
    <xf numFmtId="0" fontId="11" fillId="0" borderId="0" xfId="7" applyFont="1" applyAlignment="1">
      <alignment horizontal="center" vertical="center" wrapText="1"/>
    </xf>
    <xf numFmtId="0" fontId="11" fillId="0" borderId="0" xfId="7" applyFont="1" applyAlignment="1">
      <alignment wrapText="1"/>
    </xf>
    <xf numFmtId="0" fontId="11" fillId="0" borderId="0" xfId="7" applyFont="1" applyAlignment="1">
      <alignment horizontal="center" wrapText="1"/>
    </xf>
    <xf numFmtId="167" fontId="11" fillId="0" borderId="0" xfId="7" applyNumberFormat="1" applyFont="1" applyAlignment="1">
      <alignment wrapText="1"/>
    </xf>
    <xf numFmtId="0" fontId="9" fillId="0" borderId="12" xfId="7" applyFont="1" applyBorder="1" applyAlignment="1">
      <alignment horizontal="center" vertical="center" wrapText="1"/>
    </xf>
    <xf numFmtId="0" fontId="9" fillId="0" borderId="12" xfId="7" applyFont="1" applyBorder="1" applyAlignment="1">
      <alignment vertical="center" wrapText="1"/>
    </xf>
    <xf numFmtId="0" fontId="9" fillId="0" borderId="12" xfId="7" applyFont="1" applyBorder="1" applyAlignment="1">
      <alignment vertical="center"/>
    </xf>
    <xf numFmtId="0" fontId="9" fillId="0" borderId="0" xfId="7" applyFont="1" applyAlignment="1">
      <alignment vertical="center"/>
    </xf>
    <xf numFmtId="0" fontId="9" fillId="0" borderId="0" xfId="7" applyFont="1" applyAlignment="1">
      <alignment horizontal="center" vertical="center"/>
    </xf>
    <xf numFmtId="0" fontId="11" fillId="0" borderId="12" xfId="7" quotePrefix="1" applyFont="1" applyBorder="1" applyAlignment="1">
      <alignment horizontal="center" vertical="center" wrapText="1"/>
    </xf>
    <xf numFmtId="0" fontId="11" fillId="0" borderId="12" xfId="7" applyFont="1" applyBorder="1" applyAlignment="1">
      <alignment horizontal="center" vertical="center" wrapText="1"/>
    </xf>
    <xf numFmtId="167" fontId="2" fillId="0" borderId="12" xfId="7" applyNumberFormat="1" applyFont="1" applyBorder="1" applyAlignment="1">
      <alignment horizontal="right" vertical="center"/>
    </xf>
    <xf numFmtId="167" fontId="2" fillId="0" borderId="12" xfId="7" applyNumberFormat="1" applyFont="1" applyBorder="1" applyAlignment="1">
      <alignment vertical="center" wrapText="1"/>
    </xf>
    <xf numFmtId="0" fontId="11" fillId="0" borderId="12" xfId="7" applyFont="1" applyBorder="1" applyAlignment="1">
      <alignment vertical="center"/>
    </xf>
    <xf numFmtId="0" fontId="11" fillId="0" borderId="12" xfId="7" applyFont="1" applyBorder="1" applyAlignment="1">
      <alignment vertical="center" wrapText="1"/>
    </xf>
    <xf numFmtId="167" fontId="2" fillId="0" borderId="12" xfId="7" applyNumberFormat="1" applyFont="1" applyBorder="1" applyAlignment="1">
      <alignment horizontal="right" vertical="center" wrapText="1"/>
    </xf>
    <xf numFmtId="0" fontId="11" fillId="0" borderId="0" xfId="7" applyFont="1" applyAlignment="1">
      <alignment vertical="center"/>
    </xf>
    <xf numFmtId="0" fontId="2" fillId="0" borderId="12" xfId="7" applyFont="1" applyBorder="1" applyAlignment="1">
      <alignment horizontal="left" vertical="center" wrapText="1"/>
    </xf>
    <xf numFmtId="167" fontId="16" fillId="0" borderId="12" xfId="7" applyNumberFormat="1" applyFont="1" applyBorder="1" applyAlignment="1">
      <alignment horizontal="right" vertical="center" wrapText="1"/>
    </xf>
    <xf numFmtId="167" fontId="2" fillId="0" borderId="12" xfId="7" applyNumberFormat="1" applyFont="1" applyBorder="1" applyAlignment="1">
      <alignment horizontal="center" vertical="center" wrapText="1"/>
    </xf>
    <xf numFmtId="0" fontId="11" fillId="0" borderId="12" xfId="7" applyFont="1" applyBorder="1"/>
    <xf numFmtId="0" fontId="9" fillId="0" borderId="0" xfId="7" applyFont="1"/>
    <xf numFmtId="0" fontId="11" fillId="0" borderId="3" xfId="7" quotePrefix="1" applyFont="1" applyBorder="1" applyAlignment="1">
      <alignment horizontal="center" vertical="center" wrapText="1"/>
    </xf>
    <xf numFmtId="167" fontId="11" fillId="0" borderId="12" xfId="7" applyNumberFormat="1" applyFont="1" applyBorder="1" applyAlignment="1">
      <alignment horizontal="right" vertical="center" wrapText="1"/>
    </xf>
    <xf numFmtId="0" fontId="2" fillId="0" borderId="12" xfId="7" applyFont="1" applyBorder="1" applyAlignment="1">
      <alignment horizontal="justify" vertical="center" wrapText="1"/>
    </xf>
    <xf numFmtId="167" fontId="2" fillId="0" borderId="12" xfId="8" applyNumberFormat="1" applyFont="1" applyFill="1" applyBorder="1" applyAlignment="1" applyProtection="1">
      <alignment horizontal="right" vertical="center" wrapText="1"/>
    </xf>
    <xf numFmtId="2" fontId="2" fillId="0" borderId="12" xfId="7" applyNumberFormat="1" applyFont="1" applyBorder="1" applyAlignment="1">
      <alignment horizontal="center" vertical="center" wrapText="1"/>
    </xf>
    <xf numFmtId="0" fontId="11" fillId="0" borderId="12" xfId="7" applyFont="1" applyBorder="1" applyAlignment="1">
      <alignment horizontal="center" wrapText="1"/>
    </xf>
    <xf numFmtId="167" fontId="9" fillId="0" borderId="0" xfId="7" applyNumberFormat="1" applyFont="1"/>
    <xf numFmtId="0" fontId="2" fillId="0" borderId="12" xfId="7" applyFont="1" applyBorder="1" applyAlignment="1">
      <alignment vertical="center"/>
    </xf>
    <xf numFmtId="0" fontId="3" fillId="0" borderId="12" xfId="7" applyFont="1" applyBorder="1" applyAlignment="1">
      <alignment horizontal="center" vertical="center" wrapText="1"/>
    </xf>
    <xf numFmtId="0" fontId="3" fillId="0" borderId="12" xfId="7" applyFont="1" applyBorder="1" applyAlignment="1">
      <alignment horizontal="left" vertical="center" wrapText="1"/>
    </xf>
    <xf numFmtId="0" fontId="11" fillId="0" borderId="0" xfId="7" quotePrefix="1" applyFont="1" applyAlignment="1">
      <alignment wrapText="1"/>
    </xf>
    <xf numFmtId="0" fontId="11" fillId="0" borderId="3" xfId="7" applyFont="1" applyBorder="1" applyAlignment="1">
      <alignment horizontal="center" vertical="center" wrapText="1"/>
    </xf>
    <xf numFmtId="0" fontId="18" fillId="0" borderId="0" xfId="7"/>
    <xf numFmtId="0" fontId="18" fillId="0" borderId="0" xfId="7" applyAlignment="1">
      <alignment horizontal="center"/>
    </xf>
    <xf numFmtId="0" fontId="18" fillId="0" borderId="0" xfId="7" applyAlignment="1">
      <alignment horizontal="center" wrapText="1"/>
    </xf>
    <xf numFmtId="166" fontId="18" fillId="0" borderId="0" xfId="8" applyNumberFormat="1" applyFont="1" applyAlignment="1">
      <alignment horizontal="right"/>
    </xf>
    <xf numFmtId="166" fontId="2" fillId="2" borderId="12" xfId="8" applyNumberFormat="1" applyFont="1" applyFill="1" applyBorder="1" applyAlignment="1">
      <alignment horizontal="right" vertical="center" wrapText="1"/>
    </xf>
    <xf numFmtId="166" fontId="3" fillId="0" borderId="12" xfId="8" applyNumberFormat="1" applyFont="1" applyFill="1" applyBorder="1" applyAlignment="1">
      <alignment horizontal="right" vertical="center"/>
    </xf>
    <xf numFmtId="0" fontId="13" fillId="0" borderId="0" xfId="7" applyFont="1" applyAlignment="1">
      <alignment horizontal="center" vertical="center" wrapText="1"/>
    </xf>
    <xf numFmtId="0" fontId="13" fillId="0" borderId="0" xfId="7" applyFont="1" applyAlignment="1">
      <alignment vertical="center" wrapText="1"/>
    </xf>
    <xf numFmtId="0" fontId="3" fillId="0" borderId="12" xfId="7" applyFont="1" applyBorder="1" applyAlignment="1">
      <alignment horizontal="justify" vertical="center" wrapText="1"/>
    </xf>
    <xf numFmtId="0" fontId="9" fillId="0" borderId="12" xfId="7" quotePrefix="1" applyFont="1" applyBorder="1" applyAlignment="1">
      <alignment horizontal="center" vertical="center"/>
    </xf>
    <xf numFmtId="0" fontId="9" fillId="0" borderId="12" xfId="7" quotePrefix="1" applyFont="1" applyBorder="1" applyAlignment="1">
      <alignment horizontal="center" vertical="center" wrapText="1"/>
    </xf>
    <xf numFmtId="0" fontId="22" fillId="0" borderId="0" xfId="7" applyFont="1"/>
    <xf numFmtId="0" fontId="23" fillId="0" borderId="0" xfId="7" applyFont="1" applyAlignment="1">
      <alignment horizontal="center"/>
    </xf>
    <xf numFmtId="0" fontId="23" fillId="0" borderId="0" xfId="7" applyFont="1" applyAlignment="1">
      <alignment wrapText="1"/>
    </xf>
    <xf numFmtId="0" fontId="23" fillId="0" borderId="0" xfId="7" applyFont="1"/>
    <xf numFmtId="0" fontId="23" fillId="0" borderId="0" xfId="7" applyFont="1" applyAlignment="1">
      <alignment horizontal="center" vertical="center" wrapText="1"/>
    </xf>
    <xf numFmtId="0" fontId="23" fillId="0" borderId="0" xfId="7" applyFont="1" applyAlignment="1">
      <alignment horizontal="center" wrapText="1"/>
    </xf>
    <xf numFmtId="167" fontId="23" fillId="0" borderId="0" xfId="7" applyNumberFormat="1" applyFont="1" applyAlignment="1">
      <alignment horizontal="right"/>
    </xf>
    <xf numFmtId="167" fontId="24" fillId="0" borderId="12" xfId="7" applyNumberFormat="1" applyFont="1" applyBorder="1" applyAlignment="1">
      <alignment horizontal="center" vertical="center" wrapText="1"/>
    </xf>
    <xf numFmtId="0" fontId="24" fillId="0" borderId="12" xfId="7" applyFont="1" applyBorder="1" applyAlignment="1">
      <alignment horizontal="center" vertical="center"/>
    </xf>
    <xf numFmtId="0" fontId="24" fillId="0" borderId="12" xfId="7" applyFont="1" applyBorder="1" applyAlignment="1">
      <alignment vertical="center" wrapText="1"/>
    </xf>
    <xf numFmtId="0" fontId="24" fillId="0" borderId="12" xfId="7" applyFont="1" applyBorder="1" applyAlignment="1">
      <alignment vertical="center"/>
    </xf>
    <xf numFmtId="0" fontId="24" fillId="0" borderId="12" xfId="7" applyFont="1" applyBorder="1" applyAlignment="1">
      <alignment horizontal="center" vertical="center" wrapText="1"/>
    </xf>
    <xf numFmtId="167" fontId="24" fillId="0" borderId="12" xfId="7" applyNumberFormat="1" applyFont="1" applyBorder="1" applyAlignment="1">
      <alignment horizontal="right" vertical="center"/>
    </xf>
    <xf numFmtId="0" fontId="24" fillId="0" borderId="0" xfId="7" applyFont="1" applyAlignment="1">
      <alignment vertical="center"/>
    </xf>
    <xf numFmtId="0" fontId="10" fillId="0" borderId="9" xfId="7" applyFont="1" applyBorder="1" applyAlignment="1">
      <alignment horizontal="left" vertical="center" wrapText="1"/>
    </xf>
    <xf numFmtId="0" fontId="23" fillId="0" borderId="12" xfId="7" quotePrefix="1" applyFont="1" applyBorder="1" applyAlignment="1">
      <alignment horizontal="center" vertical="center" wrapText="1"/>
    </xf>
    <xf numFmtId="0" fontId="24" fillId="0" borderId="12" xfId="7" quotePrefix="1" applyFont="1" applyBorder="1" applyAlignment="1">
      <alignment horizontal="center" vertical="center"/>
    </xf>
    <xf numFmtId="0" fontId="25" fillId="0" borderId="12" xfId="9" applyFont="1" applyBorder="1" applyAlignment="1">
      <alignment vertical="center" wrapText="1"/>
    </xf>
    <xf numFmtId="167" fontId="2" fillId="0" borderId="12" xfId="9" applyNumberFormat="1" applyFont="1" applyBorder="1" applyAlignment="1">
      <alignment horizontal="right" vertical="center" wrapText="1"/>
    </xf>
    <xf numFmtId="0" fontId="26" fillId="0" borderId="9" xfId="9" applyFont="1" applyBorder="1" applyAlignment="1">
      <alignment vertical="center" wrapText="1"/>
    </xf>
    <xf numFmtId="0" fontId="11" fillId="0" borderId="12" xfId="7" quotePrefix="1" applyFont="1" applyBorder="1" applyAlignment="1">
      <alignment horizontal="center" vertical="center"/>
    </xf>
    <xf numFmtId="0" fontId="25" fillId="0" borderId="9" xfId="9" applyFont="1" applyBorder="1" applyAlignment="1">
      <alignment vertical="center" wrapText="1"/>
    </xf>
    <xf numFmtId="0" fontId="11" fillId="0" borderId="12" xfId="7" quotePrefix="1" applyFont="1" applyBorder="1" applyAlignment="1">
      <alignment vertical="center" wrapText="1"/>
    </xf>
    <xf numFmtId="4" fontId="2" fillId="0" borderId="12" xfId="9" applyNumberFormat="1" applyFont="1" applyBorder="1" applyAlignment="1">
      <alignment horizontal="right" vertical="center" wrapText="1"/>
    </xf>
    <xf numFmtId="0" fontId="27" fillId="0" borderId="9" xfId="7" applyFont="1" applyBorder="1" applyAlignment="1">
      <alignment horizontal="left" vertical="center" wrapText="1"/>
    </xf>
    <xf numFmtId="0" fontId="25" fillId="0" borderId="9" xfId="7" applyFont="1" applyBorder="1" applyAlignment="1">
      <alignment horizontal="left" vertical="center" wrapText="1"/>
    </xf>
    <xf numFmtId="0" fontId="23" fillId="0" borderId="12" xfId="7" applyFont="1" applyBorder="1" applyAlignment="1">
      <alignment horizontal="center" vertical="center" wrapText="1"/>
    </xf>
    <xf numFmtId="0" fontId="23" fillId="0" borderId="0" xfId="7" applyFont="1" applyAlignment="1">
      <alignment vertical="center"/>
    </xf>
    <xf numFmtId="0" fontId="28" fillId="0" borderId="9" xfId="7" applyFont="1" applyBorder="1" applyAlignment="1">
      <alignment horizontal="left" vertical="center" wrapText="1"/>
    </xf>
    <xf numFmtId="0" fontId="22" fillId="0" borderId="0" xfId="0" applyFont="1"/>
    <xf numFmtId="0" fontId="23" fillId="0" borderId="0" xfId="0" applyFont="1" applyAlignment="1">
      <alignment wrapText="1"/>
    </xf>
    <xf numFmtId="0" fontId="23" fillId="0" borderId="0" xfId="0" applyFont="1" applyAlignment="1">
      <alignment horizontal="center"/>
    </xf>
    <xf numFmtId="0" fontId="23" fillId="0" borderId="0" xfId="0" applyFont="1" applyAlignment="1">
      <alignment horizontal="center" wrapText="1"/>
    </xf>
    <xf numFmtId="166" fontId="23" fillId="0" borderId="0" xfId="8" applyNumberFormat="1" applyFont="1" applyFill="1" applyAlignment="1">
      <alignment horizontal="right"/>
    </xf>
    <xf numFmtId="0" fontId="23" fillId="0" borderId="0" xfId="0" applyFont="1"/>
    <xf numFmtId="166" fontId="3" fillId="0" borderId="12" xfId="8" applyNumberFormat="1" applyFont="1" applyFill="1" applyBorder="1" applyAlignment="1">
      <alignment horizontal="center" vertical="center" wrapText="1"/>
    </xf>
    <xf numFmtId="4" fontId="11" fillId="0" borderId="0" xfId="0" applyNumberFormat="1" applyFont="1"/>
    <xf numFmtId="0" fontId="3" fillId="0" borderId="12" xfId="0" applyFont="1" applyBorder="1" applyAlignment="1">
      <alignment horizontal="center" vertical="center"/>
    </xf>
    <xf numFmtId="0" fontId="3" fillId="0" borderId="12" xfId="0" applyFont="1" applyBorder="1" applyAlignment="1">
      <alignment vertical="center"/>
    </xf>
    <xf numFmtId="0" fontId="3" fillId="2" borderId="12" xfId="0" applyFont="1" applyFill="1" applyBorder="1" applyAlignment="1">
      <alignment vertical="center" wrapText="1"/>
    </xf>
    <xf numFmtId="0" fontId="2" fillId="2" borderId="12" xfId="0" applyFont="1" applyFill="1" applyBorder="1" applyAlignment="1">
      <alignment horizontal="center" vertical="center" wrapText="1"/>
    </xf>
    <xf numFmtId="0" fontId="2" fillId="0" borderId="12" xfId="0" quotePrefix="1" applyFont="1" applyBorder="1" applyAlignment="1">
      <alignment horizontal="center" vertical="center" wrapText="1"/>
    </xf>
    <xf numFmtId="166" fontId="2" fillId="0" borderId="12" xfId="8" quotePrefix="1" applyNumberFormat="1" applyFont="1" applyBorder="1" applyAlignment="1">
      <alignment horizontal="right" vertical="center"/>
    </xf>
    <xf numFmtId="166" fontId="3" fillId="2" borderId="12" xfId="8" applyNumberFormat="1" applyFont="1" applyFill="1" applyBorder="1" applyAlignment="1">
      <alignment horizontal="right" vertical="center" wrapText="1"/>
    </xf>
    <xf numFmtId="0" fontId="2" fillId="0" borderId="12" xfId="0" applyFont="1" applyBorder="1" applyAlignment="1">
      <alignment horizontal="center" vertical="center"/>
    </xf>
    <xf numFmtId="0" fontId="2" fillId="2" borderId="12" xfId="0" applyFont="1" applyFill="1" applyBorder="1" applyAlignment="1">
      <alignment vertical="center" wrapText="1"/>
    </xf>
    <xf numFmtId="0" fontId="3" fillId="2" borderId="0" xfId="0" applyFont="1" applyFill="1"/>
    <xf numFmtId="0" fontId="3" fillId="2" borderId="0" xfId="0" applyFont="1" applyFill="1" applyAlignment="1">
      <alignment vertical="center" wrapText="1"/>
    </xf>
    <xf numFmtId="0" fontId="2" fillId="2" borderId="0" xfId="0" applyFont="1" applyFill="1"/>
    <xf numFmtId="0" fontId="2" fillId="2" borderId="0" xfId="0" applyFont="1" applyFill="1" applyAlignment="1">
      <alignment horizontal="center"/>
    </xf>
    <xf numFmtId="0" fontId="2" fillId="2" borderId="0" xfId="0" applyFont="1" applyFill="1" applyAlignment="1">
      <alignment wrapText="1"/>
    </xf>
    <xf numFmtId="0" fontId="2" fillId="2" borderId="0" xfId="0" applyFont="1" applyFill="1" applyAlignment="1">
      <alignment horizontal="center" wrapText="1"/>
    </xf>
    <xf numFmtId="167" fontId="2" fillId="2" borderId="0" xfId="0" applyNumberFormat="1" applyFont="1" applyFill="1" applyAlignment="1">
      <alignment wrapText="1"/>
    </xf>
    <xf numFmtId="0" fontId="3" fillId="2" borderId="12" xfId="0" applyFont="1" applyFill="1" applyBorder="1" applyAlignment="1">
      <alignment horizontal="center" vertical="center"/>
    </xf>
    <xf numFmtId="0" fontId="2" fillId="2" borderId="12" xfId="0" applyFont="1" applyFill="1" applyBorder="1" applyAlignment="1">
      <alignment horizontal="center" vertical="center"/>
    </xf>
    <xf numFmtId="167" fontId="2" fillId="2" borderId="12" xfId="1" applyNumberFormat="1" applyFont="1" applyFill="1" applyBorder="1" applyAlignment="1">
      <alignment vertical="center" wrapText="1"/>
    </xf>
    <xf numFmtId="168" fontId="2" fillId="2" borderId="12" xfId="1" applyNumberFormat="1" applyFont="1" applyFill="1" applyBorder="1" applyAlignment="1">
      <alignment vertical="center"/>
    </xf>
    <xf numFmtId="0" fontId="3" fillId="2" borderId="0" xfId="0" applyFont="1" applyFill="1" applyAlignment="1">
      <alignment vertical="center"/>
    </xf>
    <xf numFmtId="0" fontId="3" fillId="2" borderId="12" xfId="0" applyFont="1" applyFill="1" applyBorder="1" applyAlignment="1">
      <alignment horizontal="justify" vertical="center" wrapText="1"/>
    </xf>
    <xf numFmtId="2" fontId="2" fillId="2" borderId="12" xfId="0" applyNumberFormat="1" applyFont="1" applyFill="1" applyBorder="1" applyAlignment="1">
      <alignment horizontal="center" vertical="center" wrapText="1"/>
    </xf>
    <xf numFmtId="168" fontId="2" fillId="2" borderId="12" xfId="1" applyNumberFormat="1" applyFont="1" applyFill="1" applyBorder="1" applyAlignment="1">
      <alignment horizontal="right" vertical="center" wrapText="1"/>
    </xf>
    <xf numFmtId="0" fontId="2" fillId="2" borderId="12" xfId="0" applyFont="1" applyFill="1" applyBorder="1" applyAlignment="1">
      <alignment horizontal="left" vertical="center" wrapText="1"/>
    </xf>
    <xf numFmtId="0" fontId="2" fillId="2" borderId="12" xfId="0" quotePrefix="1" applyFont="1" applyFill="1" applyBorder="1" applyAlignment="1">
      <alignment horizontal="center" vertical="center" wrapText="1"/>
    </xf>
    <xf numFmtId="0" fontId="2" fillId="2" borderId="8" xfId="0" applyFont="1" applyFill="1" applyBorder="1" applyAlignment="1">
      <alignment vertical="center" wrapText="1"/>
    </xf>
    <xf numFmtId="167" fontId="2" fillId="2" borderId="12" xfId="1" quotePrefix="1" applyNumberFormat="1" applyFont="1" applyFill="1" applyBorder="1" applyAlignment="1">
      <alignment vertical="center" wrapText="1"/>
    </xf>
    <xf numFmtId="0" fontId="2" fillId="2" borderId="9" xfId="0" applyFont="1" applyFill="1" applyBorder="1" applyAlignment="1">
      <alignment horizontal="center" vertical="center"/>
    </xf>
    <xf numFmtId="167" fontId="2" fillId="2" borderId="9" xfId="1" applyNumberFormat="1" applyFont="1" applyFill="1" applyBorder="1" applyAlignment="1">
      <alignment vertical="center" wrapText="1"/>
    </xf>
    <xf numFmtId="167" fontId="3" fillId="2" borderId="12" xfId="0" applyNumberFormat="1" applyFont="1" applyFill="1" applyBorder="1" applyAlignment="1">
      <alignment horizontal="center" vertical="center" wrapText="1"/>
    </xf>
    <xf numFmtId="0" fontId="9" fillId="0" borderId="0" xfId="10" applyFont="1"/>
    <xf numFmtId="0" fontId="10" fillId="0" borderId="0" xfId="10" applyFont="1" applyAlignment="1">
      <alignment vertical="center" wrapText="1"/>
    </xf>
    <xf numFmtId="0" fontId="11" fillId="0" borderId="0" xfId="10" applyFont="1"/>
    <xf numFmtId="0" fontId="10" fillId="0" borderId="0" xfId="10" applyFont="1" applyAlignment="1">
      <alignment horizontal="center" vertical="center" wrapText="1"/>
    </xf>
    <xf numFmtId="0" fontId="11" fillId="0" borderId="0" xfId="10" applyFont="1" applyAlignment="1">
      <alignment horizontal="center"/>
    </xf>
    <xf numFmtId="0" fontId="11" fillId="0" borderId="0" xfId="10" applyFont="1" applyAlignment="1">
      <alignment wrapText="1"/>
    </xf>
    <xf numFmtId="0" fontId="11" fillId="0" borderId="0" xfId="10" applyFont="1" applyAlignment="1">
      <alignment horizontal="center" vertical="center"/>
    </xf>
    <xf numFmtId="0" fontId="11" fillId="0" borderId="0" xfId="10" applyFont="1" applyAlignment="1">
      <alignment horizontal="center" vertical="center" wrapText="1"/>
    </xf>
    <xf numFmtId="167" fontId="11" fillId="0" borderId="0" xfId="10" applyNumberFormat="1" applyFont="1" applyAlignment="1">
      <alignment horizontal="right"/>
    </xf>
    <xf numFmtId="0" fontId="9" fillId="0" borderId="12" xfId="10" applyFont="1" applyBorder="1" applyAlignment="1">
      <alignment horizontal="center" vertical="center"/>
    </xf>
    <xf numFmtId="167" fontId="9" fillId="0" borderId="12" xfId="10" applyNumberFormat="1" applyFont="1" applyBorder="1" applyAlignment="1">
      <alignment horizontal="center" vertical="center" wrapText="1"/>
    </xf>
    <xf numFmtId="0" fontId="9" fillId="0" borderId="12" xfId="10" applyFont="1" applyBorder="1" applyAlignment="1">
      <alignment vertical="center" wrapText="1"/>
    </xf>
    <xf numFmtId="0" fontId="9" fillId="0" borderId="12" xfId="10" applyFont="1" applyBorder="1" applyAlignment="1">
      <alignment horizontal="center" vertical="center" wrapText="1"/>
    </xf>
    <xf numFmtId="0" fontId="9" fillId="0" borderId="12" xfId="10" applyFont="1" applyBorder="1" applyAlignment="1">
      <alignment vertical="center"/>
    </xf>
    <xf numFmtId="0" fontId="9" fillId="0" borderId="0" xfId="10" applyFont="1" applyAlignment="1">
      <alignment vertical="center"/>
    </xf>
    <xf numFmtId="0" fontId="9" fillId="0" borderId="12" xfId="10" applyFont="1" applyBorder="1" applyAlignment="1">
      <alignment horizontal="left" vertical="center" wrapText="1"/>
    </xf>
    <xf numFmtId="0" fontId="11" fillId="0" borderId="12" xfId="10" applyFont="1" applyBorder="1" applyAlignment="1">
      <alignment horizontal="center" vertical="center" wrapText="1"/>
    </xf>
    <xf numFmtId="167" fontId="11" fillId="0" borderId="12" xfId="10" applyNumberFormat="1" applyFont="1" applyBorder="1" applyAlignment="1">
      <alignment horizontal="right" vertical="center" wrapText="1"/>
    </xf>
    <xf numFmtId="0" fontId="11" fillId="0" borderId="12" xfId="10" applyFont="1" applyBorder="1" applyAlignment="1">
      <alignment horizontal="left" vertical="center" wrapText="1"/>
    </xf>
    <xf numFmtId="0" fontId="11" fillId="0" borderId="12" xfId="10" applyFont="1" applyBorder="1" applyAlignment="1">
      <alignment vertical="center"/>
    </xf>
    <xf numFmtId="0" fontId="11" fillId="0" borderId="0" xfId="10" applyFont="1" applyAlignment="1">
      <alignment vertical="center"/>
    </xf>
    <xf numFmtId="0" fontId="2" fillId="0" borderId="12" xfId="11" applyFont="1" applyBorder="1" applyAlignment="1">
      <alignment horizontal="justify" vertical="center" wrapText="1"/>
    </xf>
    <xf numFmtId="167" fontId="16" fillId="0" borderId="12" xfId="10" applyNumberFormat="1" applyFont="1" applyBorder="1" applyAlignment="1">
      <alignment horizontal="right" wrapText="1"/>
    </xf>
    <xf numFmtId="49" fontId="16" fillId="0" borderId="12" xfId="10" applyNumberFormat="1" applyFont="1" applyBorder="1" applyAlignment="1">
      <alignment horizontal="left" vertical="center" wrapText="1"/>
    </xf>
    <xf numFmtId="167" fontId="16" fillId="0" borderId="12" xfId="10" applyNumberFormat="1" applyFont="1" applyBorder="1" applyAlignment="1">
      <alignment horizontal="right" vertical="center" wrapText="1"/>
    </xf>
    <xf numFmtId="0" fontId="3" fillId="2" borderId="12" xfId="0" applyFont="1" applyFill="1" applyBorder="1" applyAlignment="1">
      <alignment horizontal="center" vertical="center" wrapText="1"/>
    </xf>
    <xf numFmtId="0" fontId="11" fillId="0" borderId="0" xfId="7" applyFont="1" applyAlignment="1">
      <alignment horizontal="center" vertical="center"/>
    </xf>
    <xf numFmtId="167" fontId="9" fillId="0" borderId="12" xfId="7" quotePrefix="1" applyNumberFormat="1" applyFont="1" applyBorder="1" applyAlignment="1">
      <alignment horizontal="right" vertical="center"/>
    </xf>
    <xf numFmtId="169" fontId="3" fillId="0" borderId="12" xfId="8" applyNumberFormat="1" applyFont="1" applyFill="1" applyBorder="1" applyAlignment="1">
      <alignment horizontal="center" vertical="center"/>
    </xf>
    <xf numFmtId="168" fontId="9" fillId="0" borderId="1" xfId="0" applyNumberFormat="1" applyFont="1" applyBorder="1" applyAlignment="1">
      <alignment horizontal="right" vertical="center"/>
    </xf>
    <xf numFmtId="167" fontId="9" fillId="0" borderId="12" xfId="10" applyNumberFormat="1" applyFont="1" applyBorder="1" applyAlignment="1">
      <alignment horizontal="center" vertical="center"/>
    </xf>
    <xf numFmtId="167" fontId="3" fillId="2" borderId="12" xfId="0" applyNumberFormat="1" applyFont="1" applyFill="1" applyBorder="1" applyAlignment="1">
      <alignment horizontal="right" vertical="center"/>
    </xf>
    <xf numFmtId="3" fontId="9" fillId="0" borderId="12" xfId="7" applyNumberFormat="1" applyFont="1" applyBorder="1" applyAlignment="1">
      <alignment horizontal="center" vertical="center" wrapText="1"/>
    </xf>
    <xf numFmtId="0" fontId="34" fillId="2" borderId="12" xfId="0" applyFont="1" applyFill="1" applyBorder="1" applyAlignment="1">
      <alignment vertical="center" wrapText="1"/>
    </xf>
    <xf numFmtId="167" fontId="11" fillId="2" borderId="0" xfId="7" applyNumberFormat="1" applyFont="1" applyFill="1" applyAlignment="1">
      <alignment wrapText="1"/>
    </xf>
    <xf numFmtId="0" fontId="9" fillId="2" borderId="12" xfId="7" applyFont="1" applyFill="1" applyBorder="1" applyAlignment="1">
      <alignment horizontal="center" vertical="center" wrapText="1"/>
    </xf>
    <xf numFmtId="167" fontId="9" fillId="2" borderId="12" xfId="7" applyNumberFormat="1" applyFont="1" applyFill="1" applyBorder="1" applyAlignment="1">
      <alignment vertical="center" wrapText="1"/>
    </xf>
    <xf numFmtId="167" fontId="2" fillId="2" borderId="12" xfId="7" quotePrefix="1" applyNumberFormat="1" applyFont="1" applyFill="1" applyBorder="1" applyAlignment="1">
      <alignment horizontal="right" vertical="center"/>
    </xf>
    <xf numFmtId="167" fontId="2" fillId="2" borderId="12" xfId="7" applyNumberFormat="1" applyFont="1" applyFill="1" applyBorder="1" applyAlignment="1">
      <alignment horizontal="right" vertical="center" wrapText="1"/>
    </xf>
    <xf numFmtId="167" fontId="11" fillId="2" borderId="12" xfId="7" applyNumberFormat="1" applyFont="1" applyFill="1" applyBorder="1" applyAlignment="1">
      <alignment horizontal="right" vertical="center" wrapText="1"/>
    </xf>
    <xf numFmtId="167" fontId="2" fillId="2" borderId="12" xfId="7" applyNumberFormat="1" applyFont="1" applyFill="1" applyBorder="1" applyAlignment="1">
      <alignment horizontal="right" vertical="center"/>
    </xf>
    <xf numFmtId="0" fontId="9" fillId="2" borderId="12" xfId="7" applyFont="1" applyFill="1" applyBorder="1" applyAlignment="1">
      <alignment vertical="center" wrapText="1"/>
    </xf>
    <xf numFmtId="0" fontId="11" fillId="2" borderId="0" xfId="7" applyFont="1" applyFill="1" applyAlignment="1">
      <alignment wrapText="1"/>
    </xf>
    <xf numFmtId="167" fontId="23" fillId="2" borderId="0" xfId="7" applyNumberFormat="1" applyFont="1" applyFill="1" applyAlignment="1">
      <alignment horizontal="right"/>
    </xf>
    <xf numFmtId="167" fontId="24" fillId="2" borderId="12" xfId="7" applyNumberFormat="1" applyFont="1" applyFill="1" applyBorder="1" applyAlignment="1">
      <alignment horizontal="center" vertical="center" wrapText="1"/>
    </xf>
    <xf numFmtId="167" fontId="9" fillId="2" borderId="12" xfId="7" quotePrefix="1" applyNumberFormat="1" applyFont="1" applyFill="1" applyBorder="1" applyAlignment="1">
      <alignment horizontal="right" vertical="center"/>
    </xf>
    <xf numFmtId="167" fontId="24" fillId="2" borderId="12" xfId="7" applyNumberFormat="1" applyFont="1" applyFill="1" applyBorder="1" applyAlignment="1">
      <alignment horizontal="right" vertical="center"/>
    </xf>
    <xf numFmtId="167" fontId="11" fillId="2" borderId="12" xfId="7" applyNumberFormat="1" applyFont="1" applyFill="1" applyBorder="1" applyAlignment="1">
      <alignment horizontal="right" vertical="center"/>
    </xf>
    <xf numFmtId="167" fontId="16" fillId="2" borderId="12" xfId="7" applyNumberFormat="1" applyFont="1" applyFill="1" applyBorder="1" applyAlignment="1">
      <alignment horizontal="right" vertical="center" wrapText="1"/>
    </xf>
    <xf numFmtId="166" fontId="2" fillId="2" borderId="12" xfId="8" applyNumberFormat="1" applyFont="1" applyFill="1" applyBorder="1" applyAlignment="1">
      <alignment horizontal="right" vertical="center"/>
    </xf>
    <xf numFmtId="0" fontId="33" fillId="2" borderId="0" xfId="0" applyFont="1" applyFill="1"/>
    <xf numFmtId="0" fontId="0" fillId="2" borderId="0" xfId="0" applyFill="1"/>
    <xf numFmtId="0" fontId="0" fillId="2" borderId="0" xfId="0" applyFill="1" applyAlignment="1">
      <alignment horizontal="center"/>
    </xf>
    <xf numFmtId="0" fontId="0" fillId="2" borderId="0" xfId="0" applyFill="1" applyAlignment="1">
      <alignment wrapText="1"/>
    </xf>
    <xf numFmtId="0" fontId="7" fillId="2" borderId="0" xfId="0" applyFont="1" applyFill="1" applyAlignment="1">
      <alignment horizontal="center" vertical="center"/>
    </xf>
    <xf numFmtId="0" fontId="7" fillId="2" borderId="0" xfId="0" applyFont="1" applyFill="1" applyAlignment="1">
      <alignment horizontal="center" vertical="center" wrapText="1"/>
    </xf>
    <xf numFmtId="166" fontId="7" fillId="2" borderId="0" xfId="8" applyNumberFormat="1" applyFont="1" applyFill="1" applyBorder="1" applyAlignment="1">
      <alignment horizontal="right"/>
    </xf>
    <xf numFmtId="167" fontId="7" fillId="2" borderId="0" xfId="0" applyNumberFormat="1" applyFont="1" applyFill="1" applyAlignment="1">
      <alignment wrapText="1"/>
    </xf>
    <xf numFmtId="166" fontId="9" fillId="2" borderId="12" xfId="8" applyNumberFormat="1" applyFont="1" applyFill="1" applyBorder="1" applyAlignment="1">
      <alignment horizontal="center" vertical="center" wrapText="1"/>
    </xf>
    <xf numFmtId="0" fontId="11" fillId="2" borderId="0" xfId="0" applyFont="1" applyFill="1"/>
    <xf numFmtId="0" fontId="9" fillId="2" borderId="12" xfId="0" applyFont="1" applyFill="1" applyBorder="1" applyAlignment="1">
      <alignment horizontal="center" vertical="center"/>
    </xf>
    <xf numFmtId="0" fontId="9" fillId="2" borderId="12" xfId="0" applyFont="1" applyFill="1" applyBorder="1" applyAlignment="1">
      <alignment vertical="center" wrapText="1"/>
    </xf>
    <xf numFmtId="0" fontId="11" fillId="2" borderId="12" xfId="0" applyFont="1" applyFill="1" applyBorder="1" applyAlignment="1">
      <alignment horizontal="center" vertical="center" wrapText="1"/>
    </xf>
    <xf numFmtId="166" fontId="9" fillId="2" borderId="12" xfId="8" applyNumberFormat="1" applyFont="1" applyFill="1" applyBorder="1" applyAlignment="1">
      <alignment horizontal="right" vertical="center"/>
    </xf>
    <xf numFmtId="167" fontId="11" fillId="2" borderId="12" xfId="0" applyNumberFormat="1" applyFont="1" applyFill="1" applyBorder="1" applyAlignment="1">
      <alignment vertical="center" wrapText="1"/>
    </xf>
    <xf numFmtId="0" fontId="9" fillId="2" borderId="0" xfId="0" applyFont="1" applyFill="1" applyAlignment="1">
      <alignment vertical="center"/>
    </xf>
    <xf numFmtId="0" fontId="9" fillId="2" borderId="12" xfId="0" applyFont="1" applyFill="1" applyBorder="1" applyAlignment="1">
      <alignment horizontal="justify" vertical="center" wrapText="1"/>
    </xf>
    <xf numFmtId="0" fontId="11" fillId="2" borderId="12" xfId="0" quotePrefix="1" applyFont="1" applyFill="1" applyBorder="1" applyAlignment="1">
      <alignment horizontal="center" vertical="center" wrapText="1"/>
    </xf>
    <xf numFmtId="166" fontId="11" fillId="2" borderId="12" xfId="8" applyNumberFormat="1" applyFont="1" applyFill="1" applyBorder="1" applyAlignment="1">
      <alignment horizontal="right" vertical="center"/>
    </xf>
    <xf numFmtId="166" fontId="11" fillId="2" borderId="12" xfId="8" quotePrefix="1" applyNumberFormat="1" applyFont="1" applyFill="1" applyBorder="1" applyAlignment="1">
      <alignment horizontal="right" vertical="center"/>
    </xf>
    <xf numFmtId="0" fontId="11" fillId="2" borderId="0" xfId="0" applyFont="1" applyFill="1" applyAlignment="1">
      <alignment vertical="center"/>
    </xf>
    <xf numFmtId="166" fontId="2" fillId="2" borderId="12" xfId="8" quotePrefix="1" applyNumberFormat="1" applyFont="1" applyFill="1" applyBorder="1" applyAlignment="1">
      <alignment horizontal="right" vertical="center"/>
    </xf>
    <xf numFmtId="166" fontId="2" fillId="2" borderId="12" xfId="8" applyNumberFormat="1" applyFont="1" applyFill="1" applyBorder="1" applyAlignment="1">
      <alignment vertical="center"/>
    </xf>
    <xf numFmtId="0" fontId="2" fillId="2" borderId="12" xfId="0" applyFont="1" applyFill="1" applyBorder="1" applyAlignment="1">
      <alignment vertical="center"/>
    </xf>
    <xf numFmtId="166" fontId="7" fillId="2" borderId="0" xfId="8" applyNumberFormat="1" applyFont="1" applyFill="1" applyAlignment="1">
      <alignment horizontal="right"/>
    </xf>
    <xf numFmtId="0" fontId="9" fillId="2" borderId="0" xfId="7" applyFont="1" applyFill="1"/>
    <xf numFmtId="0" fontId="2" fillId="0" borderId="12" xfId="7" applyFont="1" applyBorder="1" applyAlignment="1">
      <alignment horizontal="center" vertical="center" wrapText="1"/>
    </xf>
    <xf numFmtId="0" fontId="3" fillId="0" borderId="12" xfId="7" applyFont="1" applyBorder="1" applyAlignment="1">
      <alignment horizontal="center" vertical="center"/>
    </xf>
    <xf numFmtId="166" fontId="9" fillId="0" borderId="12" xfId="7" quotePrefix="1" applyNumberFormat="1" applyFont="1" applyBorder="1" applyAlignment="1">
      <alignment horizontal="center" vertical="center" wrapText="1"/>
    </xf>
    <xf numFmtId="166" fontId="2" fillId="0" borderId="12" xfId="8" applyNumberFormat="1" applyFont="1" applyFill="1" applyBorder="1" applyAlignment="1">
      <alignment horizontal="right" vertical="center" wrapText="1"/>
    </xf>
    <xf numFmtId="0" fontId="11" fillId="0" borderId="12" xfId="7" applyFont="1" applyBorder="1" applyAlignment="1">
      <alignment horizontal="center" vertical="center"/>
    </xf>
    <xf numFmtId="0" fontId="2" fillId="0" borderId="12" xfId="7" applyFont="1" applyBorder="1" applyAlignment="1">
      <alignment vertical="center" wrapText="1"/>
    </xf>
    <xf numFmtId="0" fontId="9" fillId="0" borderId="12" xfId="7" applyFont="1" applyBorder="1" applyAlignment="1">
      <alignment horizontal="center" vertical="center"/>
    </xf>
    <xf numFmtId="0" fontId="3" fillId="0" borderId="12" xfId="7" applyFont="1" applyBorder="1" applyAlignment="1">
      <alignment vertical="center" wrapText="1"/>
    </xf>
    <xf numFmtId="0" fontId="2" fillId="0" borderId="12" xfId="7" applyFont="1" applyBorder="1" applyAlignment="1">
      <alignment horizontal="center" vertical="center"/>
    </xf>
    <xf numFmtId="0" fontId="11" fillId="0" borderId="0" xfId="7" quotePrefix="1" applyFont="1" applyAlignment="1">
      <alignment horizontal="justify" wrapText="1"/>
    </xf>
    <xf numFmtId="0" fontId="12" fillId="0" borderId="0" xfId="7" applyFont="1" applyAlignment="1">
      <alignment horizontal="left"/>
    </xf>
    <xf numFmtId="0" fontId="11" fillId="0" borderId="0" xfId="7" applyFont="1" applyAlignment="1">
      <alignment horizontal="left"/>
    </xf>
    <xf numFmtId="0" fontId="11" fillId="0" borderId="0" xfId="7" quotePrefix="1" applyFont="1" applyAlignment="1">
      <alignment horizontal="justify" vertical="center" wrapText="1"/>
    </xf>
    <xf numFmtId="0" fontId="9" fillId="0" borderId="8" xfId="7" applyFont="1" applyBorder="1" applyAlignment="1">
      <alignment horizontal="center" vertical="center"/>
    </xf>
    <xf numFmtId="0" fontId="9" fillId="0" borderId="3" xfId="7" applyFont="1" applyBorder="1" applyAlignment="1">
      <alignment horizontal="center" vertical="center"/>
    </xf>
    <xf numFmtId="167" fontId="2" fillId="0" borderId="8" xfId="7" applyNumberFormat="1" applyFont="1" applyBorder="1" applyAlignment="1">
      <alignment horizontal="center" vertical="center" wrapText="1"/>
    </xf>
    <xf numFmtId="167" fontId="2" fillId="0" borderId="4" xfId="7" applyNumberFormat="1" applyFont="1" applyBorder="1" applyAlignment="1">
      <alignment horizontal="center" vertical="center" wrapText="1"/>
    </xf>
    <xf numFmtId="167" fontId="2" fillId="0" borderId="3" xfId="7" applyNumberFormat="1" applyFont="1" applyBorder="1" applyAlignment="1">
      <alignment horizontal="center" vertical="center" wrapText="1"/>
    </xf>
    <xf numFmtId="0" fontId="11" fillId="0" borderId="8" xfId="7" applyFont="1" applyBorder="1" applyAlignment="1">
      <alignment horizontal="center" vertical="center" wrapText="1"/>
    </xf>
    <xf numFmtId="0" fontId="11" fillId="0" borderId="4" xfId="7" applyFont="1" applyBorder="1" applyAlignment="1">
      <alignment horizontal="center" vertical="center" wrapText="1"/>
    </xf>
    <xf numFmtId="0" fontId="11" fillId="0" borderId="3" xfId="7" applyFont="1" applyBorder="1" applyAlignment="1">
      <alignment horizontal="center" vertical="center" wrapText="1"/>
    </xf>
    <xf numFmtId="0" fontId="20" fillId="0" borderId="0" xfId="7" applyFont="1" applyAlignment="1">
      <alignment horizontal="center" vertical="center" wrapText="1"/>
    </xf>
    <xf numFmtId="0" fontId="10" fillId="0" borderId="0" xfId="7" applyFont="1" applyAlignment="1">
      <alignment horizontal="center" vertical="center" wrapText="1"/>
    </xf>
    <xf numFmtId="0" fontId="13" fillId="0" borderId="0" xfId="0" applyFont="1" applyAlignment="1">
      <alignment horizontal="center" vertical="center" wrapText="1"/>
    </xf>
    <xf numFmtId="0" fontId="15" fillId="0" borderId="0" xfId="7" applyFont="1" applyAlignment="1">
      <alignment horizontal="center" vertical="center" wrapText="1"/>
    </xf>
    <xf numFmtId="0" fontId="5" fillId="0" borderId="0" xfId="0" applyFont="1" applyAlignment="1">
      <alignment horizontal="center" vertical="center" wrapText="1"/>
    </xf>
    <xf numFmtId="0" fontId="9" fillId="0" borderId="8" xfId="7" applyFont="1" applyBorder="1" applyAlignment="1">
      <alignment horizontal="center" vertical="center" wrapText="1"/>
    </xf>
    <xf numFmtId="0" fontId="9" fillId="0" borderId="3" xfId="7" applyFont="1" applyBorder="1" applyAlignment="1">
      <alignment horizontal="center" vertical="center" wrapText="1"/>
    </xf>
    <xf numFmtId="0" fontId="9" fillId="0" borderId="9" xfId="7" applyFont="1" applyBorder="1" applyAlignment="1">
      <alignment horizontal="center" vertical="center" wrapText="1"/>
    </xf>
    <xf numFmtId="0" fontId="9" fillId="0" borderId="10" xfId="7" applyFont="1" applyBorder="1" applyAlignment="1">
      <alignment horizontal="center" vertical="center" wrapText="1"/>
    </xf>
    <xf numFmtId="0" fontId="9" fillId="0" borderId="11" xfId="7" applyFont="1" applyBorder="1" applyAlignment="1">
      <alignment horizontal="center" vertical="center" wrapText="1"/>
    </xf>
    <xf numFmtId="0" fontId="9" fillId="0" borderId="12" xfId="7" applyFont="1" applyBorder="1" applyAlignment="1">
      <alignment horizontal="center" vertical="center" wrapText="1"/>
    </xf>
    <xf numFmtId="0" fontId="21" fillId="0" borderId="0" xfId="7" applyFont="1" applyAlignment="1">
      <alignment horizontal="center" vertical="center" wrapText="1"/>
    </xf>
    <xf numFmtId="0" fontId="29" fillId="0" borderId="0" xfId="7" applyFont="1" applyAlignment="1">
      <alignment horizontal="center" vertical="center" wrapText="1"/>
    </xf>
    <xf numFmtId="0" fontId="24" fillId="0" borderId="8" xfId="7" applyFont="1" applyBorder="1" applyAlignment="1">
      <alignment horizontal="center" vertical="center" wrapText="1"/>
    </xf>
    <xf numFmtId="0" fontId="24" fillId="0" borderId="3" xfId="7" applyFont="1" applyBorder="1" applyAlignment="1">
      <alignment horizontal="center" vertical="center" wrapText="1"/>
    </xf>
    <xf numFmtId="167" fontId="24" fillId="0" borderId="9" xfId="7" applyNumberFormat="1" applyFont="1" applyBorder="1" applyAlignment="1">
      <alignment horizontal="center" vertical="center" wrapText="1"/>
    </xf>
    <xf numFmtId="167" fontId="24" fillId="0" borderId="10" xfId="7" applyNumberFormat="1" applyFont="1" applyBorder="1" applyAlignment="1">
      <alignment horizontal="center" vertical="center" wrapText="1"/>
    </xf>
    <xf numFmtId="167" fontId="24" fillId="0" borderId="11" xfId="7" applyNumberFormat="1" applyFont="1" applyBorder="1" applyAlignment="1">
      <alignment horizontal="center" vertical="center" wrapText="1"/>
    </xf>
    <xf numFmtId="0" fontId="24" fillId="0" borderId="12" xfId="7" applyFont="1" applyBorder="1" applyAlignment="1">
      <alignment horizontal="center" vertical="center" wrapText="1"/>
    </xf>
    <xf numFmtId="0" fontId="24" fillId="0" borderId="8" xfId="7" applyFont="1" applyBorder="1" applyAlignment="1">
      <alignment horizontal="center" vertical="center"/>
    </xf>
    <xf numFmtId="0" fontId="24" fillId="0" borderId="3" xfId="7" applyFont="1" applyBorder="1" applyAlignment="1">
      <alignment horizontal="center" vertical="center"/>
    </xf>
    <xf numFmtId="0" fontId="2" fillId="0" borderId="8"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21" fillId="0" borderId="0" xfId="0" applyFont="1" applyAlignment="1">
      <alignment horizontal="center" vertical="center" wrapText="1"/>
    </xf>
    <xf numFmtId="0" fontId="29" fillId="0" borderId="0" xfId="0" applyFont="1" applyAlignment="1">
      <alignment horizontal="center" vertical="center" wrapText="1"/>
    </xf>
    <xf numFmtId="0" fontId="3" fillId="0" borderId="8" xfId="0" applyFont="1" applyBorder="1" applyAlignment="1">
      <alignment horizontal="center" vertical="center" wrapText="1"/>
    </xf>
    <xf numFmtId="0" fontId="3" fillId="0" borderId="3" xfId="0" applyFont="1" applyBorder="1" applyAlignment="1">
      <alignment horizontal="center" vertical="center" wrapText="1"/>
    </xf>
    <xf numFmtId="166" fontId="3" fillId="0" borderId="9" xfId="8" applyNumberFormat="1" applyFont="1" applyFill="1" applyBorder="1" applyAlignment="1">
      <alignment horizontal="center" vertical="center" wrapText="1"/>
    </xf>
    <xf numFmtId="166" fontId="3" fillId="0" borderId="10" xfId="8" applyNumberFormat="1" applyFont="1" applyFill="1" applyBorder="1" applyAlignment="1">
      <alignment horizontal="center" vertical="center" wrapText="1"/>
    </xf>
    <xf numFmtId="166" fontId="3" fillId="0" borderId="11" xfId="8" applyNumberFormat="1" applyFont="1" applyFill="1" applyBorder="1" applyAlignment="1">
      <alignment horizontal="center" vertical="center" wrapText="1"/>
    </xf>
    <xf numFmtId="0" fontId="3" fillId="0" borderId="12" xfId="0" applyFont="1" applyBorder="1" applyAlignment="1">
      <alignment horizontal="center" vertical="center" wrapText="1"/>
    </xf>
    <xf numFmtId="0" fontId="13" fillId="0" borderId="0" xfId="7" applyFont="1" applyAlignment="1">
      <alignment horizontal="center" vertical="center" wrapText="1"/>
    </xf>
    <xf numFmtId="0" fontId="3" fillId="0" borderId="8" xfId="7" applyFont="1" applyBorder="1" applyAlignment="1">
      <alignment horizontal="center" vertical="center" wrapText="1"/>
    </xf>
    <xf numFmtId="0" fontId="3" fillId="0" borderId="3" xfId="7" applyFont="1" applyBorder="1" applyAlignment="1">
      <alignment horizontal="center" vertical="center" wrapText="1"/>
    </xf>
    <xf numFmtId="0" fontId="9" fillId="0" borderId="12" xfId="7" applyFont="1" applyBorder="1" applyAlignment="1">
      <alignment horizontal="center" vertical="center"/>
    </xf>
    <xf numFmtId="0" fontId="3" fillId="0" borderId="12" xfId="7" applyFont="1" applyBorder="1" applyAlignment="1">
      <alignment horizontal="center" vertical="center" wrapText="1"/>
    </xf>
    <xf numFmtId="0" fontId="14" fillId="0" borderId="0" xfId="7" applyFont="1" applyAlignment="1">
      <alignment horizontal="center" vertical="center" wrapText="1"/>
    </xf>
    <xf numFmtId="0" fontId="30" fillId="0" borderId="0" xfId="0" applyFont="1" applyAlignment="1">
      <alignment horizontal="center" vertical="center" wrapText="1"/>
    </xf>
    <xf numFmtId="0" fontId="2" fillId="0" borderId="2"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14" fillId="0" borderId="0" xfId="0" applyFont="1" applyAlignment="1">
      <alignment horizontal="center" vertical="center" wrapText="1"/>
    </xf>
    <xf numFmtId="0" fontId="3" fillId="0" borderId="1" xfId="0" applyFont="1" applyBorder="1" applyAlignment="1">
      <alignment horizontal="center" vertical="center" wrapText="1"/>
    </xf>
    <xf numFmtId="0" fontId="9" fillId="0" borderId="1" xfId="0" applyFont="1" applyBorder="1" applyAlignment="1">
      <alignment horizontal="center" vertical="center"/>
    </xf>
    <xf numFmtId="0" fontId="11" fillId="0" borderId="8" xfId="10" applyFont="1" applyBorder="1" applyAlignment="1">
      <alignment horizontal="center" vertical="center" wrapText="1"/>
    </xf>
    <xf numFmtId="0" fontId="11" fillId="0" borderId="4" xfId="10" applyFont="1" applyBorder="1" applyAlignment="1">
      <alignment horizontal="center" vertical="center" wrapText="1"/>
    </xf>
    <xf numFmtId="0" fontId="11" fillId="0" borderId="3" xfId="10" applyFont="1" applyBorder="1" applyAlignment="1">
      <alignment horizontal="center" vertical="center" wrapText="1"/>
    </xf>
    <xf numFmtId="0" fontId="11" fillId="0" borderId="12" xfId="10" applyFont="1" applyBorder="1" applyAlignment="1">
      <alignment horizontal="center" vertical="center" wrapText="1"/>
    </xf>
    <xf numFmtId="0" fontId="13" fillId="0" borderId="0" xfId="6" applyFont="1" applyAlignment="1">
      <alignment horizontal="center" vertical="center" wrapText="1"/>
    </xf>
    <xf numFmtId="0" fontId="14" fillId="0" borderId="0" xfId="6" applyFont="1" applyAlignment="1">
      <alignment horizontal="center" vertical="center" wrapText="1"/>
    </xf>
    <xf numFmtId="0" fontId="30" fillId="0" borderId="0" xfId="6" applyFont="1" applyAlignment="1">
      <alignment horizontal="center" vertical="center" wrapText="1"/>
    </xf>
    <xf numFmtId="0" fontId="9" fillId="0" borderId="8" xfId="10" applyFont="1" applyBorder="1" applyAlignment="1">
      <alignment horizontal="center" vertical="center" wrapText="1"/>
    </xf>
    <xf numFmtId="0" fontId="9" fillId="0" borderId="3" xfId="10" applyFont="1" applyBorder="1" applyAlignment="1">
      <alignment horizontal="center" vertical="center" wrapText="1"/>
    </xf>
    <xf numFmtId="167" fontId="9" fillId="0" borderId="9" xfId="10" applyNumberFormat="1" applyFont="1" applyBorder="1" applyAlignment="1">
      <alignment horizontal="center" vertical="center" wrapText="1"/>
    </xf>
    <xf numFmtId="167" fontId="9" fillId="0" borderId="10" xfId="10" applyNumberFormat="1" applyFont="1" applyBorder="1" applyAlignment="1">
      <alignment horizontal="center" vertical="center" wrapText="1"/>
    </xf>
    <xf numFmtId="167" fontId="9" fillId="0" borderId="11" xfId="10" applyNumberFormat="1" applyFont="1" applyBorder="1" applyAlignment="1">
      <alignment horizontal="center" vertical="center" wrapText="1"/>
    </xf>
    <xf numFmtId="0" fontId="9" fillId="0" borderId="12" xfId="10" applyFont="1" applyBorder="1" applyAlignment="1">
      <alignment horizontal="center" vertical="center" wrapText="1"/>
    </xf>
    <xf numFmtId="0" fontId="2" fillId="2" borderId="8"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3" fillId="2" borderId="0" xfId="0" applyFont="1" applyFill="1" applyAlignment="1">
      <alignment horizontal="center" vertical="center" wrapText="1"/>
    </xf>
    <xf numFmtId="0" fontId="14" fillId="2" borderId="0" xfId="0" applyFont="1" applyFill="1" applyAlignment="1">
      <alignment horizontal="center" vertical="center" wrapText="1"/>
    </xf>
    <xf numFmtId="0" fontId="5" fillId="2" borderId="0" xfId="0" applyFont="1" applyFill="1" applyAlignment="1">
      <alignment horizontal="center" vertical="center" wrapText="1"/>
    </xf>
    <xf numFmtId="0" fontId="9" fillId="2" borderId="12" xfId="0" applyFont="1" applyFill="1" applyBorder="1" applyAlignment="1">
      <alignment horizontal="center" vertical="center" wrapText="1"/>
    </xf>
    <xf numFmtId="166" fontId="9" fillId="2" borderId="12" xfId="8" applyNumberFormat="1" applyFont="1" applyFill="1" applyBorder="1" applyAlignment="1">
      <alignment horizontal="center" vertical="center" wrapText="1"/>
    </xf>
    <xf numFmtId="167" fontId="9" fillId="2" borderId="12" xfId="0" applyNumberFormat="1" applyFont="1" applyFill="1" applyBorder="1" applyAlignment="1">
      <alignment horizontal="center" vertical="center" wrapText="1"/>
    </xf>
    <xf numFmtId="168" fontId="2" fillId="2" borderId="8" xfId="1" applyNumberFormat="1" applyFont="1" applyFill="1" applyBorder="1" applyAlignment="1">
      <alignment horizontal="center" vertical="center" wrapText="1"/>
    </xf>
    <xf numFmtId="168" fontId="2" fillId="2" borderId="4" xfId="1" applyNumberFormat="1" applyFont="1" applyFill="1" applyBorder="1" applyAlignment="1">
      <alignment horizontal="center" vertical="center" wrapText="1"/>
    </xf>
    <xf numFmtId="168" fontId="2" fillId="2" borderId="3" xfId="1" applyNumberFormat="1"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3" xfId="0" applyFont="1" applyFill="1" applyBorder="1" applyAlignment="1">
      <alignment horizontal="center" vertical="center" wrapText="1"/>
    </xf>
    <xf numFmtId="167" fontId="3" fillId="2" borderId="9" xfId="0" applyNumberFormat="1" applyFont="1" applyFill="1" applyBorder="1" applyAlignment="1">
      <alignment horizontal="center" vertical="center" wrapText="1"/>
    </xf>
    <xf numFmtId="167" fontId="3" fillId="2" borderId="10" xfId="0" applyNumberFormat="1" applyFont="1" applyFill="1" applyBorder="1" applyAlignment="1">
      <alignment horizontal="center" vertical="center" wrapText="1"/>
    </xf>
    <xf numFmtId="167" fontId="3" fillId="2" borderId="11" xfId="0" applyNumberFormat="1" applyFont="1" applyFill="1" applyBorder="1" applyAlignment="1">
      <alignment horizontal="center" vertical="center" wrapText="1"/>
    </xf>
    <xf numFmtId="0" fontId="3" fillId="2" borderId="12" xfId="0" applyFont="1" applyFill="1" applyBorder="1" applyAlignment="1">
      <alignment horizontal="center" vertical="center" wrapText="1"/>
    </xf>
  </cellXfs>
  <cellStyles count="13">
    <cellStyle name="Comma" xfId="1" builtinId="3"/>
    <cellStyle name="Comma 2" xfId="8" xr:uid="{00000000-0005-0000-0000-000001000000}"/>
    <cellStyle name="Comma 2 3 2" xfId="5" xr:uid="{00000000-0005-0000-0000-000002000000}"/>
    <cellStyle name="Comma 9" xfId="2" xr:uid="{00000000-0005-0000-0000-000003000000}"/>
    <cellStyle name="Normal" xfId="0" builtinId="0"/>
    <cellStyle name="Normal 2" xfId="6" xr:uid="{00000000-0005-0000-0000-000005000000}"/>
    <cellStyle name="Normal 2 2 2 2" xfId="9" xr:uid="{00000000-0005-0000-0000-000006000000}"/>
    <cellStyle name="Normal 2 4" xfId="3" xr:uid="{00000000-0005-0000-0000-000007000000}"/>
    <cellStyle name="Normal 2 4 2" xfId="12" xr:uid="{00000000-0005-0000-0000-000008000000}"/>
    <cellStyle name="Normal 3" xfId="7" xr:uid="{00000000-0005-0000-0000-000009000000}"/>
    <cellStyle name="Normal 4" xfId="10" xr:uid="{00000000-0005-0000-0000-00000A000000}"/>
    <cellStyle name="Normal_Sheet1" xfId="11" xr:uid="{00000000-0005-0000-0000-00000B000000}"/>
    <cellStyle name="Normal_Sheet2" xfId="4" xr:uid="{00000000-0005-0000-0000-00000C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59999389629810485"/>
  </sheetPr>
  <dimension ref="A1:Q532"/>
  <sheetViews>
    <sheetView zoomScale="90" zoomScaleNormal="90" workbookViewId="0">
      <selection activeCell="P7" sqref="P7"/>
    </sheetView>
  </sheetViews>
  <sheetFormatPr defaultRowHeight="15.75" x14ac:dyDescent="0.25"/>
  <cols>
    <col min="1" max="1" width="7.5703125" style="31" customWidth="1"/>
    <col min="2" max="2" width="33.140625" style="32" customWidth="1"/>
    <col min="3" max="3" width="19.42578125" style="31" customWidth="1"/>
    <col min="4" max="4" width="28.5703125" style="33" customWidth="1"/>
    <col min="5" max="5" width="15.85546875" style="31" hidden="1" customWidth="1"/>
    <col min="6" max="6" width="15.85546875" style="33" hidden="1" customWidth="1"/>
    <col min="7" max="7" width="10.7109375" style="186" customWidth="1"/>
    <col min="8" max="9" width="10.7109375" style="32" customWidth="1"/>
    <col min="10" max="10" width="16.85546875" style="32" customWidth="1"/>
    <col min="11" max="11" width="11.85546875" style="29" customWidth="1"/>
    <col min="12" max="253" width="9.140625" style="29"/>
    <col min="254" max="254" width="7.5703125" style="29" customWidth="1"/>
    <col min="255" max="255" width="33.140625" style="29" customWidth="1"/>
    <col min="256" max="256" width="19.42578125" style="29" customWidth="1"/>
    <col min="257" max="257" width="28.5703125" style="29" customWidth="1"/>
    <col min="258" max="259" width="15.85546875" style="29" customWidth="1"/>
    <col min="260" max="262" width="10.7109375" style="29" customWidth="1"/>
    <col min="263" max="263" width="16.85546875" style="29" customWidth="1"/>
    <col min="264" max="265" width="14.85546875" style="29" customWidth="1"/>
    <col min="266" max="266" width="20" style="29" customWidth="1"/>
    <col min="267" max="267" width="11.85546875" style="29" customWidth="1"/>
    <col min="268" max="509" width="9.140625" style="29"/>
    <col min="510" max="510" width="7.5703125" style="29" customWidth="1"/>
    <col min="511" max="511" width="33.140625" style="29" customWidth="1"/>
    <col min="512" max="512" width="19.42578125" style="29" customWidth="1"/>
    <col min="513" max="513" width="28.5703125" style="29" customWidth="1"/>
    <col min="514" max="515" width="15.85546875" style="29" customWidth="1"/>
    <col min="516" max="518" width="10.7109375" style="29" customWidth="1"/>
    <col min="519" max="519" width="16.85546875" style="29" customWidth="1"/>
    <col min="520" max="521" width="14.85546875" style="29" customWidth="1"/>
    <col min="522" max="522" width="20" style="29" customWidth="1"/>
    <col min="523" max="523" width="11.85546875" style="29" customWidth="1"/>
    <col min="524" max="765" width="9.140625" style="29"/>
    <col min="766" max="766" width="7.5703125" style="29" customWidth="1"/>
    <col min="767" max="767" width="33.140625" style="29" customWidth="1"/>
    <col min="768" max="768" width="19.42578125" style="29" customWidth="1"/>
    <col min="769" max="769" width="28.5703125" style="29" customWidth="1"/>
    <col min="770" max="771" width="15.85546875" style="29" customWidth="1"/>
    <col min="772" max="774" width="10.7109375" style="29" customWidth="1"/>
    <col min="775" max="775" width="16.85546875" style="29" customWidth="1"/>
    <col min="776" max="777" width="14.85546875" style="29" customWidth="1"/>
    <col min="778" max="778" width="20" style="29" customWidth="1"/>
    <col min="779" max="779" width="11.85546875" style="29" customWidth="1"/>
    <col min="780" max="1021" width="9.140625" style="29"/>
    <col min="1022" max="1022" width="7.5703125" style="29" customWidth="1"/>
    <col min="1023" max="1023" width="33.140625" style="29" customWidth="1"/>
    <col min="1024" max="1024" width="19.42578125" style="29" customWidth="1"/>
    <col min="1025" max="1025" width="28.5703125" style="29" customWidth="1"/>
    <col min="1026" max="1027" width="15.85546875" style="29" customWidth="1"/>
    <col min="1028" max="1030" width="10.7109375" style="29" customWidth="1"/>
    <col min="1031" max="1031" width="16.85546875" style="29" customWidth="1"/>
    <col min="1032" max="1033" width="14.85546875" style="29" customWidth="1"/>
    <col min="1034" max="1034" width="20" style="29" customWidth="1"/>
    <col min="1035" max="1035" width="11.85546875" style="29" customWidth="1"/>
    <col min="1036" max="1277" width="9.140625" style="29"/>
    <col min="1278" max="1278" width="7.5703125" style="29" customWidth="1"/>
    <col min="1279" max="1279" width="33.140625" style="29" customWidth="1"/>
    <col min="1280" max="1280" width="19.42578125" style="29" customWidth="1"/>
    <col min="1281" max="1281" width="28.5703125" style="29" customWidth="1"/>
    <col min="1282" max="1283" width="15.85546875" style="29" customWidth="1"/>
    <col min="1284" max="1286" width="10.7109375" style="29" customWidth="1"/>
    <col min="1287" max="1287" width="16.85546875" style="29" customWidth="1"/>
    <col min="1288" max="1289" width="14.85546875" style="29" customWidth="1"/>
    <col min="1290" max="1290" width="20" style="29" customWidth="1"/>
    <col min="1291" max="1291" width="11.85546875" style="29" customWidth="1"/>
    <col min="1292" max="1533" width="9.140625" style="29"/>
    <col min="1534" max="1534" width="7.5703125" style="29" customWidth="1"/>
    <col min="1535" max="1535" width="33.140625" style="29" customWidth="1"/>
    <col min="1536" max="1536" width="19.42578125" style="29" customWidth="1"/>
    <col min="1537" max="1537" width="28.5703125" style="29" customWidth="1"/>
    <col min="1538" max="1539" width="15.85546875" style="29" customWidth="1"/>
    <col min="1540" max="1542" width="10.7109375" style="29" customWidth="1"/>
    <col min="1543" max="1543" width="16.85546875" style="29" customWidth="1"/>
    <col min="1544" max="1545" width="14.85546875" style="29" customWidth="1"/>
    <col min="1546" max="1546" width="20" style="29" customWidth="1"/>
    <col min="1547" max="1547" width="11.85546875" style="29" customWidth="1"/>
    <col min="1548" max="1789" width="9.140625" style="29"/>
    <col min="1790" max="1790" width="7.5703125" style="29" customWidth="1"/>
    <col min="1791" max="1791" width="33.140625" style="29" customWidth="1"/>
    <col min="1792" max="1792" width="19.42578125" style="29" customWidth="1"/>
    <col min="1793" max="1793" width="28.5703125" style="29" customWidth="1"/>
    <col min="1794" max="1795" width="15.85546875" style="29" customWidth="1"/>
    <col min="1796" max="1798" width="10.7109375" style="29" customWidth="1"/>
    <col min="1799" max="1799" width="16.85546875" style="29" customWidth="1"/>
    <col min="1800" max="1801" width="14.85546875" style="29" customWidth="1"/>
    <col min="1802" max="1802" width="20" style="29" customWidth="1"/>
    <col min="1803" max="1803" width="11.85546875" style="29" customWidth="1"/>
    <col min="1804" max="2045" width="9.140625" style="29"/>
    <col min="2046" max="2046" width="7.5703125" style="29" customWidth="1"/>
    <col min="2047" max="2047" width="33.140625" style="29" customWidth="1"/>
    <col min="2048" max="2048" width="19.42578125" style="29" customWidth="1"/>
    <col min="2049" max="2049" width="28.5703125" style="29" customWidth="1"/>
    <col min="2050" max="2051" width="15.85546875" style="29" customWidth="1"/>
    <col min="2052" max="2054" width="10.7109375" style="29" customWidth="1"/>
    <col min="2055" max="2055" width="16.85546875" style="29" customWidth="1"/>
    <col min="2056" max="2057" width="14.85546875" style="29" customWidth="1"/>
    <col min="2058" max="2058" width="20" style="29" customWidth="1"/>
    <col min="2059" max="2059" width="11.85546875" style="29" customWidth="1"/>
    <col min="2060" max="2301" width="9.140625" style="29"/>
    <col min="2302" max="2302" width="7.5703125" style="29" customWidth="1"/>
    <col min="2303" max="2303" width="33.140625" style="29" customWidth="1"/>
    <col min="2304" max="2304" width="19.42578125" style="29" customWidth="1"/>
    <col min="2305" max="2305" width="28.5703125" style="29" customWidth="1"/>
    <col min="2306" max="2307" width="15.85546875" style="29" customWidth="1"/>
    <col min="2308" max="2310" width="10.7109375" style="29" customWidth="1"/>
    <col min="2311" max="2311" width="16.85546875" style="29" customWidth="1"/>
    <col min="2312" max="2313" width="14.85546875" style="29" customWidth="1"/>
    <col min="2314" max="2314" width="20" style="29" customWidth="1"/>
    <col min="2315" max="2315" width="11.85546875" style="29" customWidth="1"/>
    <col min="2316" max="2557" width="9.140625" style="29"/>
    <col min="2558" max="2558" width="7.5703125" style="29" customWidth="1"/>
    <col min="2559" max="2559" width="33.140625" style="29" customWidth="1"/>
    <col min="2560" max="2560" width="19.42578125" style="29" customWidth="1"/>
    <col min="2561" max="2561" width="28.5703125" style="29" customWidth="1"/>
    <col min="2562" max="2563" width="15.85546875" style="29" customWidth="1"/>
    <col min="2564" max="2566" width="10.7109375" style="29" customWidth="1"/>
    <col min="2567" max="2567" width="16.85546875" style="29" customWidth="1"/>
    <col min="2568" max="2569" width="14.85546875" style="29" customWidth="1"/>
    <col min="2570" max="2570" width="20" style="29" customWidth="1"/>
    <col min="2571" max="2571" width="11.85546875" style="29" customWidth="1"/>
    <col min="2572" max="2813" width="9.140625" style="29"/>
    <col min="2814" max="2814" width="7.5703125" style="29" customWidth="1"/>
    <col min="2815" max="2815" width="33.140625" style="29" customWidth="1"/>
    <col min="2816" max="2816" width="19.42578125" style="29" customWidth="1"/>
    <col min="2817" max="2817" width="28.5703125" style="29" customWidth="1"/>
    <col min="2818" max="2819" width="15.85546875" style="29" customWidth="1"/>
    <col min="2820" max="2822" width="10.7109375" style="29" customWidth="1"/>
    <col min="2823" max="2823" width="16.85546875" style="29" customWidth="1"/>
    <col min="2824" max="2825" width="14.85546875" style="29" customWidth="1"/>
    <col min="2826" max="2826" width="20" style="29" customWidth="1"/>
    <col min="2827" max="2827" width="11.85546875" style="29" customWidth="1"/>
    <col min="2828" max="3069" width="9.140625" style="29"/>
    <col min="3070" max="3070" width="7.5703125" style="29" customWidth="1"/>
    <col min="3071" max="3071" width="33.140625" style="29" customWidth="1"/>
    <col min="3072" max="3072" width="19.42578125" style="29" customWidth="1"/>
    <col min="3073" max="3073" width="28.5703125" style="29" customWidth="1"/>
    <col min="3074" max="3075" width="15.85546875" style="29" customWidth="1"/>
    <col min="3076" max="3078" width="10.7109375" style="29" customWidth="1"/>
    <col min="3079" max="3079" width="16.85546875" style="29" customWidth="1"/>
    <col min="3080" max="3081" width="14.85546875" style="29" customWidth="1"/>
    <col min="3082" max="3082" width="20" style="29" customWidth="1"/>
    <col min="3083" max="3083" width="11.85546875" style="29" customWidth="1"/>
    <col min="3084" max="3325" width="9.140625" style="29"/>
    <col min="3326" max="3326" width="7.5703125" style="29" customWidth="1"/>
    <col min="3327" max="3327" width="33.140625" style="29" customWidth="1"/>
    <col min="3328" max="3328" width="19.42578125" style="29" customWidth="1"/>
    <col min="3329" max="3329" width="28.5703125" style="29" customWidth="1"/>
    <col min="3330" max="3331" width="15.85546875" style="29" customWidth="1"/>
    <col min="3332" max="3334" width="10.7109375" style="29" customWidth="1"/>
    <col min="3335" max="3335" width="16.85546875" style="29" customWidth="1"/>
    <col min="3336" max="3337" width="14.85546875" style="29" customWidth="1"/>
    <col min="3338" max="3338" width="20" style="29" customWidth="1"/>
    <col min="3339" max="3339" width="11.85546875" style="29" customWidth="1"/>
    <col min="3340" max="3581" width="9.140625" style="29"/>
    <col min="3582" max="3582" width="7.5703125" style="29" customWidth="1"/>
    <col min="3583" max="3583" width="33.140625" style="29" customWidth="1"/>
    <col min="3584" max="3584" width="19.42578125" style="29" customWidth="1"/>
    <col min="3585" max="3585" width="28.5703125" style="29" customWidth="1"/>
    <col min="3586" max="3587" width="15.85546875" style="29" customWidth="1"/>
    <col min="3588" max="3590" width="10.7109375" style="29" customWidth="1"/>
    <col min="3591" max="3591" width="16.85546875" style="29" customWidth="1"/>
    <col min="3592" max="3593" width="14.85546875" style="29" customWidth="1"/>
    <col min="3594" max="3594" width="20" style="29" customWidth="1"/>
    <col min="3595" max="3595" width="11.85546875" style="29" customWidth="1"/>
    <col min="3596" max="3837" width="9.140625" style="29"/>
    <col min="3838" max="3838" width="7.5703125" style="29" customWidth="1"/>
    <col min="3839" max="3839" width="33.140625" style="29" customWidth="1"/>
    <col min="3840" max="3840" width="19.42578125" style="29" customWidth="1"/>
    <col min="3841" max="3841" width="28.5703125" style="29" customWidth="1"/>
    <col min="3842" max="3843" width="15.85546875" style="29" customWidth="1"/>
    <col min="3844" max="3846" width="10.7109375" style="29" customWidth="1"/>
    <col min="3847" max="3847" width="16.85546875" style="29" customWidth="1"/>
    <col min="3848" max="3849" width="14.85546875" style="29" customWidth="1"/>
    <col min="3850" max="3850" width="20" style="29" customWidth="1"/>
    <col min="3851" max="3851" width="11.85546875" style="29" customWidth="1"/>
    <col min="3852" max="4093" width="9.140625" style="29"/>
    <col min="4094" max="4094" width="7.5703125" style="29" customWidth="1"/>
    <col min="4095" max="4095" width="33.140625" style="29" customWidth="1"/>
    <col min="4096" max="4096" width="19.42578125" style="29" customWidth="1"/>
    <col min="4097" max="4097" width="28.5703125" style="29" customWidth="1"/>
    <col min="4098" max="4099" width="15.85546875" style="29" customWidth="1"/>
    <col min="4100" max="4102" width="10.7109375" style="29" customWidth="1"/>
    <col min="4103" max="4103" width="16.85546875" style="29" customWidth="1"/>
    <col min="4104" max="4105" width="14.85546875" style="29" customWidth="1"/>
    <col min="4106" max="4106" width="20" style="29" customWidth="1"/>
    <col min="4107" max="4107" width="11.85546875" style="29" customWidth="1"/>
    <col min="4108" max="4349" width="9.140625" style="29"/>
    <col min="4350" max="4350" width="7.5703125" style="29" customWidth="1"/>
    <col min="4351" max="4351" width="33.140625" style="29" customWidth="1"/>
    <col min="4352" max="4352" width="19.42578125" style="29" customWidth="1"/>
    <col min="4353" max="4353" width="28.5703125" style="29" customWidth="1"/>
    <col min="4354" max="4355" width="15.85546875" style="29" customWidth="1"/>
    <col min="4356" max="4358" width="10.7109375" style="29" customWidth="1"/>
    <col min="4359" max="4359" width="16.85546875" style="29" customWidth="1"/>
    <col min="4360" max="4361" width="14.85546875" style="29" customWidth="1"/>
    <col min="4362" max="4362" width="20" style="29" customWidth="1"/>
    <col min="4363" max="4363" width="11.85546875" style="29" customWidth="1"/>
    <col min="4364" max="4605" width="9.140625" style="29"/>
    <col min="4606" max="4606" width="7.5703125" style="29" customWidth="1"/>
    <col min="4607" max="4607" width="33.140625" style="29" customWidth="1"/>
    <col min="4608" max="4608" width="19.42578125" style="29" customWidth="1"/>
    <col min="4609" max="4609" width="28.5703125" style="29" customWidth="1"/>
    <col min="4610" max="4611" width="15.85546875" style="29" customWidth="1"/>
    <col min="4612" max="4614" width="10.7109375" style="29" customWidth="1"/>
    <col min="4615" max="4615" width="16.85546875" style="29" customWidth="1"/>
    <col min="4616" max="4617" width="14.85546875" style="29" customWidth="1"/>
    <col min="4618" max="4618" width="20" style="29" customWidth="1"/>
    <col min="4619" max="4619" width="11.85546875" style="29" customWidth="1"/>
    <col min="4620" max="4861" width="9.140625" style="29"/>
    <col min="4862" max="4862" width="7.5703125" style="29" customWidth="1"/>
    <col min="4863" max="4863" width="33.140625" style="29" customWidth="1"/>
    <col min="4864" max="4864" width="19.42578125" style="29" customWidth="1"/>
    <col min="4865" max="4865" width="28.5703125" style="29" customWidth="1"/>
    <col min="4866" max="4867" width="15.85546875" style="29" customWidth="1"/>
    <col min="4868" max="4870" width="10.7109375" style="29" customWidth="1"/>
    <col min="4871" max="4871" width="16.85546875" style="29" customWidth="1"/>
    <col min="4872" max="4873" width="14.85546875" style="29" customWidth="1"/>
    <col min="4874" max="4874" width="20" style="29" customWidth="1"/>
    <col min="4875" max="4875" width="11.85546875" style="29" customWidth="1"/>
    <col min="4876" max="5117" width="9.140625" style="29"/>
    <col min="5118" max="5118" width="7.5703125" style="29" customWidth="1"/>
    <col min="5119" max="5119" width="33.140625" style="29" customWidth="1"/>
    <col min="5120" max="5120" width="19.42578125" style="29" customWidth="1"/>
    <col min="5121" max="5121" width="28.5703125" style="29" customWidth="1"/>
    <col min="5122" max="5123" width="15.85546875" style="29" customWidth="1"/>
    <col min="5124" max="5126" width="10.7109375" style="29" customWidth="1"/>
    <col min="5127" max="5127" width="16.85546875" style="29" customWidth="1"/>
    <col min="5128" max="5129" width="14.85546875" style="29" customWidth="1"/>
    <col min="5130" max="5130" width="20" style="29" customWidth="1"/>
    <col min="5131" max="5131" width="11.85546875" style="29" customWidth="1"/>
    <col min="5132" max="5373" width="9.140625" style="29"/>
    <col min="5374" max="5374" width="7.5703125" style="29" customWidth="1"/>
    <col min="5375" max="5375" width="33.140625" style="29" customWidth="1"/>
    <col min="5376" max="5376" width="19.42578125" style="29" customWidth="1"/>
    <col min="5377" max="5377" width="28.5703125" style="29" customWidth="1"/>
    <col min="5378" max="5379" width="15.85546875" style="29" customWidth="1"/>
    <col min="5380" max="5382" width="10.7109375" style="29" customWidth="1"/>
    <col min="5383" max="5383" width="16.85546875" style="29" customWidth="1"/>
    <col min="5384" max="5385" width="14.85546875" style="29" customWidth="1"/>
    <col min="5386" max="5386" width="20" style="29" customWidth="1"/>
    <col min="5387" max="5387" width="11.85546875" style="29" customWidth="1"/>
    <col min="5388" max="5629" width="9.140625" style="29"/>
    <col min="5630" max="5630" width="7.5703125" style="29" customWidth="1"/>
    <col min="5631" max="5631" width="33.140625" style="29" customWidth="1"/>
    <col min="5632" max="5632" width="19.42578125" style="29" customWidth="1"/>
    <col min="5633" max="5633" width="28.5703125" style="29" customWidth="1"/>
    <col min="5634" max="5635" width="15.85546875" style="29" customWidth="1"/>
    <col min="5636" max="5638" width="10.7109375" style="29" customWidth="1"/>
    <col min="5639" max="5639" width="16.85546875" style="29" customWidth="1"/>
    <col min="5640" max="5641" width="14.85546875" style="29" customWidth="1"/>
    <col min="5642" max="5642" width="20" style="29" customWidth="1"/>
    <col min="5643" max="5643" width="11.85546875" style="29" customWidth="1"/>
    <col min="5644" max="5885" width="9.140625" style="29"/>
    <col min="5886" max="5886" width="7.5703125" style="29" customWidth="1"/>
    <col min="5887" max="5887" width="33.140625" style="29" customWidth="1"/>
    <col min="5888" max="5888" width="19.42578125" style="29" customWidth="1"/>
    <col min="5889" max="5889" width="28.5703125" style="29" customWidth="1"/>
    <col min="5890" max="5891" width="15.85546875" style="29" customWidth="1"/>
    <col min="5892" max="5894" width="10.7109375" style="29" customWidth="1"/>
    <col min="5895" max="5895" width="16.85546875" style="29" customWidth="1"/>
    <col min="5896" max="5897" width="14.85546875" style="29" customWidth="1"/>
    <col min="5898" max="5898" width="20" style="29" customWidth="1"/>
    <col min="5899" max="5899" width="11.85546875" style="29" customWidth="1"/>
    <col min="5900" max="6141" width="9.140625" style="29"/>
    <col min="6142" max="6142" width="7.5703125" style="29" customWidth="1"/>
    <col min="6143" max="6143" width="33.140625" style="29" customWidth="1"/>
    <col min="6144" max="6144" width="19.42578125" style="29" customWidth="1"/>
    <col min="6145" max="6145" width="28.5703125" style="29" customWidth="1"/>
    <col min="6146" max="6147" width="15.85546875" style="29" customWidth="1"/>
    <col min="6148" max="6150" width="10.7109375" style="29" customWidth="1"/>
    <col min="6151" max="6151" width="16.85546875" style="29" customWidth="1"/>
    <col min="6152" max="6153" width="14.85546875" style="29" customWidth="1"/>
    <col min="6154" max="6154" width="20" style="29" customWidth="1"/>
    <col min="6155" max="6155" width="11.85546875" style="29" customWidth="1"/>
    <col min="6156" max="6397" width="9.140625" style="29"/>
    <col min="6398" max="6398" width="7.5703125" style="29" customWidth="1"/>
    <col min="6399" max="6399" width="33.140625" style="29" customWidth="1"/>
    <col min="6400" max="6400" width="19.42578125" style="29" customWidth="1"/>
    <col min="6401" max="6401" width="28.5703125" style="29" customWidth="1"/>
    <col min="6402" max="6403" width="15.85546875" style="29" customWidth="1"/>
    <col min="6404" max="6406" width="10.7109375" style="29" customWidth="1"/>
    <col min="6407" max="6407" width="16.85546875" style="29" customWidth="1"/>
    <col min="6408" max="6409" width="14.85546875" style="29" customWidth="1"/>
    <col min="6410" max="6410" width="20" style="29" customWidth="1"/>
    <col min="6411" max="6411" width="11.85546875" style="29" customWidth="1"/>
    <col min="6412" max="6653" width="9.140625" style="29"/>
    <col min="6654" max="6654" width="7.5703125" style="29" customWidth="1"/>
    <col min="6655" max="6655" width="33.140625" style="29" customWidth="1"/>
    <col min="6656" max="6656" width="19.42578125" style="29" customWidth="1"/>
    <col min="6657" max="6657" width="28.5703125" style="29" customWidth="1"/>
    <col min="6658" max="6659" width="15.85546875" style="29" customWidth="1"/>
    <col min="6660" max="6662" width="10.7109375" style="29" customWidth="1"/>
    <col min="6663" max="6663" width="16.85546875" style="29" customWidth="1"/>
    <col min="6664" max="6665" width="14.85546875" style="29" customWidth="1"/>
    <col min="6666" max="6666" width="20" style="29" customWidth="1"/>
    <col min="6667" max="6667" width="11.85546875" style="29" customWidth="1"/>
    <col min="6668" max="6909" width="9.140625" style="29"/>
    <col min="6910" max="6910" width="7.5703125" style="29" customWidth="1"/>
    <col min="6911" max="6911" width="33.140625" style="29" customWidth="1"/>
    <col min="6912" max="6912" width="19.42578125" style="29" customWidth="1"/>
    <col min="6913" max="6913" width="28.5703125" style="29" customWidth="1"/>
    <col min="6914" max="6915" width="15.85546875" style="29" customWidth="1"/>
    <col min="6916" max="6918" width="10.7109375" style="29" customWidth="1"/>
    <col min="6919" max="6919" width="16.85546875" style="29" customWidth="1"/>
    <col min="6920" max="6921" width="14.85546875" style="29" customWidth="1"/>
    <col min="6922" max="6922" width="20" style="29" customWidth="1"/>
    <col min="6923" max="6923" width="11.85546875" style="29" customWidth="1"/>
    <col min="6924" max="7165" width="9.140625" style="29"/>
    <col min="7166" max="7166" width="7.5703125" style="29" customWidth="1"/>
    <col min="7167" max="7167" width="33.140625" style="29" customWidth="1"/>
    <col min="7168" max="7168" width="19.42578125" style="29" customWidth="1"/>
    <col min="7169" max="7169" width="28.5703125" style="29" customWidth="1"/>
    <col min="7170" max="7171" width="15.85546875" style="29" customWidth="1"/>
    <col min="7172" max="7174" width="10.7109375" style="29" customWidth="1"/>
    <col min="7175" max="7175" width="16.85546875" style="29" customWidth="1"/>
    <col min="7176" max="7177" width="14.85546875" style="29" customWidth="1"/>
    <col min="7178" max="7178" width="20" style="29" customWidth="1"/>
    <col min="7179" max="7179" width="11.85546875" style="29" customWidth="1"/>
    <col min="7180" max="7421" width="9.140625" style="29"/>
    <col min="7422" max="7422" width="7.5703125" style="29" customWidth="1"/>
    <col min="7423" max="7423" width="33.140625" style="29" customWidth="1"/>
    <col min="7424" max="7424" width="19.42578125" style="29" customWidth="1"/>
    <col min="7425" max="7425" width="28.5703125" style="29" customWidth="1"/>
    <col min="7426" max="7427" width="15.85546875" style="29" customWidth="1"/>
    <col min="7428" max="7430" width="10.7109375" style="29" customWidth="1"/>
    <col min="7431" max="7431" width="16.85546875" style="29" customWidth="1"/>
    <col min="7432" max="7433" width="14.85546875" style="29" customWidth="1"/>
    <col min="7434" max="7434" width="20" style="29" customWidth="1"/>
    <col min="7435" max="7435" width="11.85546875" style="29" customWidth="1"/>
    <col min="7436" max="7677" width="9.140625" style="29"/>
    <col min="7678" max="7678" width="7.5703125" style="29" customWidth="1"/>
    <col min="7679" max="7679" width="33.140625" style="29" customWidth="1"/>
    <col min="7680" max="7680" width="19.42578125" style="29" customWidth="1"/>
    <col min="7681" max="7681" width="28.5703125" style="29" customWidth="1"/>
    <col min="7682" max="7683" width="15.85546875" style="29" customWidth="1"/>
    <col min="7684" max="7686" width="10.7109375" style="29" customWidth="1"/>
    <col min="7687" max="7687" width="16.85546875" style="29" customWidth="1"/>
    <col min="7688" max="7689" width="14.85546875" style="29" customWidth="1"/>
    <col min="7690" max="7690" width="20" style="29" customWidth="1"/>
    <col min="7691" max="7691" width="11.85546875" style="29" customWidth="1"/>
    <col min="7692" max="7933" width="9.140625" style="29"/>
    <col min="7934" max="7934" width="7.5703125" style="29" customWidth="1"/>
    <col min="7935" max="7935" width="33.140625" style="29" customWidth="1"/>
    <col min="7936" max="7936" width="19.42578125" style="29" customWidth="1"/>
    <col min="7937" max="7937" width="28.5703125" style="29" customWidth="1"/>
    <col min="7938" max="7939" width="15.85546875" style="29" customWidth="1"/>
    <col min="7940" max="7942" width="10.7109375" style="29" customWidth="1"/>
    <col min="7943" max="7943" width="16.85546875" style="29" customWidth="1"/>
    <col min="7944" max="7945" width="14.85546875" style="29" customWidth="1"/>
    <col min="7946" max="7946" width="20" style="29" customWidth="1"/>
    <col min="7947" max="7947" width="11.85546875" style="29" customWidth="1"/>
    <col min="7948" max="8189" width="9.140625" style="29"/>
    <col min="8190" max="8190" width="7.5703125" style="29" customWidth="1"/>
    <col min="8191" max="8191" width="33.140625" style="29" customWidth="1"/>
    <col min="8192" max="8192" width="19.42578125" style="29" customWidth="1"/>
    <col min="8193" max="8193" width="28.5703125" style="29" customWidth="1"/>
    <col min="8194" max="8195" width="15.85546875" style="29" customWidth="1"/>
    <col min="8196" max="8198" width="10.7109375" style="29" customWidth="1"/>
    <col min="8199" max="8199" width="16.85546875" style="29" customWidth="1"/>
    <col min="8200" max="8201" width="14.85546875" style="29" customWidth="1"/>
    <col min="8202" max="8202" width="20" style="29" customWidth="1"/>
    <col min="8203" max="8203" width="11.85546875" style="29" customWidth="1"/>
    <col min="8204" max="8445" width="9.140625" style="29"/>
    <col min="8446" max="8446" width="7.5703125" style="29" customWidth="1"/>
    <col min="8447" max="8447" width="33.140625" style="29" customWidth="1"/>
    <col min="8448" max="8448" width="19.42578125" style="29" customWidth="1"/>
    <col min="8449" max="8449" width="28.5703125" style="29" customWidth="1"/>
    <col min="8450" max="8451" width="15.85546875" style="29" customWidth="1"/>
    <col min="8452" max="8454" width="10.7109375" style="29" customWidth="1"/>
    <col min="8455" max="8455" width="16.85546875" style="29" customWidth="1"/>
    <col min="8456" max="8457" width="14.85546875" style="29" customWidth="1"/>
    <col min="8458" max="8458" width="20" style="29" customWidth="1"/>
    <col min="8459" max="8459" width="11.85546875" style="29" customWidth="1"/>
    <col min="8460" max="8701" width="9.140625" style="29"/>
    <col min="8702" max="8702" width="7.5703125" style="29" customWidth="1"/>
    <col min="8703" max="8703" width="33.140625" style="29" customWidth="1"/>
    <col min="8704" max="8704" width="19.42578125" style="29" customWidth="1"/>
    <col min="8705" max="8705" width="28.5703125" style="29" customWidth="1"/>
    <col min="8706" max="8707" width="15.85546875" style="29" customWidth="1"/>
    <col min="8708" max="8710" width="10.7109375" style="29" customWidth="1"/>
    <col min="8711" max="8711" width="16.85546875" style="29" customWidth="1"/>
    <col min="8712" max="8713" width="14.85546875" style="29" customWidth="1"/>
    <col min="8714" max="8714" width="20" style="29" customWidth="1"/>
    <col min="8715" max="8715" width="11.85546875" style="29" customWidth="1"/>
    <col min="8716" max="8957" width="9.140625" style="29"/>
    <col min="8958" max="8958" width="7.5703125" style="29" customWidth="1"/>
    <col min="8959" max="8959" width="33.140625" style="29" customWidth="1"/>
    <col min="8960" max="8960" width="19.42578125" style="29" customWidth="1"/>
    <col min="8961" max="8961" width="28.5703125" style="29" customWidth="1"/>
    <col min="8962" max="8963" width="15.85546875" style="29" customWidth="1"/>
    <col min="8964" max="8966" width="10.7109375" style="29" customWidth="1"/>
    <col min="8967" max="8967" width="16.85546875" style="29" customWidth="1"/>
    <col min="8968" max="8969" width="14.85546875" style="29" customWidth="1"/>
    <col min="8970" max="8970" width="20" style="29" customWidth="1"/>
    <col min="8971" max="8971" width="11.85546875" style="29" customWidth="1"/>
    <col min="8972" max="9213" width="9.140625" style="29"/>
    <col min="9214" max="9214" width="7.5703125" style="29" customWidth="1"/>
    <col min="9215" max="9215" width="33.140625" style="29" customWidth="1"/>
    <col min="9216" max="9216" width="19.42578125" style="29" customWidth="1"/>
    <col min="9217" max="9217" width="28.5703125" style="29" customWidth="1"/>
    <col min="9218" max="9219" width="15.85546875" style="29" customWidth="1"/>
    <col min="9220" max="9222" width="10.7109375" style="29" customWidth="1"/>
    <col min="9223" max="9223" width="16.85546875" style="29" customWidth="1"/>
    <col min="9224" max="9225" width="14.85546875" style="29" customWidth="1"/>
    <col min="9226" max="9226" width="20" style="29" customWidth="1"/>
    <col min="9227" max="9227" width="11.85546875" style="29" customWidth="1"/>
    <col min="9228" max="9469" width="9.140625" style="29"/>
    <col min="9470" max="9470" width="7.5703125" style="29" customWidth="1"/>
    <col min="9471" max="9471" width="33.140625" style="29" customWidth="1"/>
    <col min="9472" max="9472" width="19.42578125" style="29" customWidth="1"/>
    <col min="9473" max="9473" width="28.5703125" style="29" customWidth="1"/>
    <col min="9474" max="9475" width="15.85546875" style="29" customWidth="1"/>
    <col min="9476" max="9478" width="10.7109375" style="29" customWidth="1"/>
    <col min="9479" max="9479" width="16.85546875" style="29" customWidth="1"/>
    <col min="9480" max="9481" width="14.85546875" style="29" customWidth="1"/>
    <col min="9482" max="9482" width="20" style="29" customWidth="1"/>
    <col min="9483" max="9483" width="11.85546875" style="29" customWidth="1"/>
    <col min="9484" max="9725" width="9.140625" style="29"/>
    <col min="9726" max="9726" width="7.5703125" style="29" customWidth="1"/>
    <col min="9727" max="9727" width="33.140625" style="29" customWidth="1"/>
    <col min="9728" max="9728" width="19.42578125" style="29" customWidth="1"/>
    <col min="9729" max="9729" width="28.5703125" style="29" customWidth="1"/>
    <col min="9730" max="9731" width="15.85546875" style="29" customWidth="1"/>
    <col min="9732" max="9734" width="10.7109375" style="29" customWidth="1"/>
    <col min="9735" max="9735" width="16.85546875" style="29" customWidth="1"/>
    <col min="9736" max="9737" width="14.85546875" style="29" customWidth="1"/>
    <col min="9738" max="9738" width="20" style="29" customWidth="1"/>
    <col min="9739" max="9739" width="11.85546875" style="29" customWidth="1"/>
    <col min="9740" max="9981" width="9.140625" style="29"/>
    <col min="9982" max="9982" width="7.5703125" style="29" customWidth="1"/>
    <col min="9983" max="9983" width="33.140625" style="29" customWidth="1"/>
    <col min="9984" max="9984" width="19.42578125" style="29" customWidth="1"/>
    <col min="9985" max="9985" width="28.5703125" style="29" customWidth="1"/>
    <col min="9986" max="9987" width="15.85546875" style="29" customWidth="1"/>
    <col min="9988" max="9990" width="10.7109375" style="29" customWidth="1"/>
    <col min="9991" max="9991" width="16.85546875" style="29" customWidth="1"/>
    <col min="9992" max="9993" width="14.85546875" style="29" customWidth="1"/>
    <col min="9994" max="9994" width="20" style="29" customWidth="1"/>
    <col min="9995" max="9995" width="11.85546875" style="29" customWidth="1"/>
    <col min="9996" max="10237" width="9.140625" style="29"/>
    <col min="10238" max="10238" width="7.5703125" style="29" customWidth="1"/>
    <col min="10239" max="10239" width="33.140625" style="29" customWidth="1"/>
    <col min="10240" max="10240" width="19.42578125" style="29" customWidth="1"/>
    <col min="10241" max="10241" width="28.5703125" style="29" customWidth="1"/>
    <col min="10242" max="10243" width="15.85546875" style="29" customWidth="1"/>
    <col min="10244" max="10246" width="10.7109375" style="29" customWidth="1"/>
    <col min="10247" max="10247" width="16.85546875" style="29" customWidth="1"/>
    <col min="10248" max="10249" width="14.85546875" style="29" customWidth="1"/>
    <col min="10250" max="10250" width="20" style="29" customWidth="1"/>
    <col min="10251" max="10251" width="11.85546875" style="29" customWidth="1"/>
    <col min="10252" max="10493" width="9.140625" style="29"/>
    <col min="10494" max="10494" width="7.5703125" style="29" customWidth="1"/>
    <col min="10495" max="10495" width="33.140625" style="29" customWidth="1"/>
    <col min="10496" max="10496" width="19.42578125" style="29" customWidth="1"/>
    <col min="10497" max="10497" width="28.5703125" style="29" customWidth="1"/>
    <col min="10498" max="10499" width="15.85546875" style="29" customWidth="1"/>
    <col min="10500" max="10502" width="10.7109375" style="29" customWidth="1"/>
    <col min="10503" max="10503" width="16.85546875" style="29" customWidth="1"/>
    <col min="10504" max="10505" width="14.85546875" style="29" customWidth="1"/>
    <col min="10506" max="10506" width="20" style="29" customWidth="1"/>
    <col min="10507" max="10507" width="11.85546875" style="29" customWidth="1"/>
    <col min="10508" max="10749" width="9.140625" style="29"/>
    <col min="10750" max="10750" width="7.5703125" style="29" customWidth="1"/>
    <col min="10751" max="10751" width="33.140625" style="29" customWidth="1"/>
    <col min="10752" max="10752" width="19.42578125" style="29" customWidth="1"/>
    <col min="10753" max="10753" width="28.5703125" style="29" customWidth="1"/>
    <col min="10754" max="10755" width="15.85546875" style="29" customWidth="1"/>
    <col min="10756" max="10758" width="10.7109375" style="29" customWidth="1"/>
    <col min="10759" max="10759" width="16.85546875" style="29" customWidth="1"/>
    <col min="10760" max="10761" width="14.85546875" style="29" customWidth="1"/>
    <col min="10762" max="10762" width="20" style="29" customWidth="1"/>
    <col min="10763" max="10763" width="11.85546875" style="29" customWidth="1"/>
    <col min="10764" max="11005" width="9.140625" style="29"/>
    <col min="11006" max="11006" width="7.5703125" style="29" customWidth="1"/>
    <col min="11007" max="11007" width="33.140625" style="29" customWidth="1"/>
    <col min="11008" max="11008" width="19.42578125" style="29" customWidth="1"/>
    <col min="11009" max="11009" width="28.5703125" style="29" customWidth="1"/>
    <col min="11010" max="11011" width="15.85546875" style="29" customWidth="1"/>
    <col min="11012" max="11014" width="10.7109375" style="29" customWidth="1"/>
    <col min="11015" max="11015" width="16.85546875" style="29" customWidth="1"/>
    <col min="11016" max="11017" width="14.85546875" style="29" customWidth="1"/>
    <col min="11018" max="11018" width="20" style="29" customWidth="1"/>
    <col min="11019" max="11019" width="11.85546875" style="29" customWidth="1"/>
    <col min="11020" max="11261" width="9.140625" style="29"/>
    <col min="11262" max="11262" width="7.5703125" style="29" customWidth="1"/>
    <col min="11263" max="11263" width="33.140625" style="29" customWidth="1"/>
    <col min="11264" max="11264" width="19.42578125" style="29" customWidth="1"/>
    <col min="11265" max="11265" width="28.5703125" style="29" customWidth="1"/>
    <col min="11266" max="11267" width="15.85546875" style="29" customWidth="1"/>
    <col min="11268" max="11270" width="10.7109375" style="29" customWidth="1"/>
    <col min="11271" max="11271" width="16.85546875" style="29" customWidth="1"/>
    <col min="11272" max="11273" width="14.85546875" style="29" customWidth="1"/>
    <col min="11274" max="11274" width="20" style="29" customWidth="1"/>
    <col min="11275" max="11275" width="11.85546875" style="29" customWidth="1"/>
    <col min="11276" max="11517" width="9.140625" style="29"/>
    <col min="11518" max="11518" width="7.5703125" style="29" customWidth="1"/>
    <col min="11519" max="11519" width="33.140625" style="29" customWidth="1"/>
    <col min="11520" max="11520" width="19.42578125" style="29" customWidth="1"/>
    <col min="11521" max="11521" width="28.5703125" style="29" customWidth="1"/>
    <col min="11522" max="11523" width="15.85546875" style="29" customWidth="1"/>
    <col min="11524" max="11526" width="10.7109375" style="29" customWidth="1"/>
    <col min="11527" max="11527" width="16.85546875" style="29" customWidth="1"/>
    <col min="11528" max="11529" width="14.85546875" style="29" customWidth="1"/>
    <col min="11530" max="11530" width="20" style="29" customWidth="1"/>
    <col min="11531" max="11531" width="11.85546875" style="29" customWidth="1"/>
    <col min="11532" max="11773" width="9.140625" style="29"/>
    <col min="11774" max="11774" width="7.5703125" style="29" customWidth="1"/>
    <col min="11775" max="11775" width="33.140625" style="29" customWidth="1"/>
    <col min="11776" max="11776" width="19.42578125" style="29" customWidth="1"/>
    <col min="11777" max="11777" width="28.5703125" style="29" customWidth="1"/>
    <col min="11778" max="11779" width="15.85546875" style="29" customWidth="1"/>
    <col min="11780" max="11782" width="10.7109375" style="29" customWidth="1"/>
    <col min="11783" max="11783" width="16.85546875" style="29" customWidth="1"/>
    <col min="11784" max="11785" width="14.85546875" style="29" customWidth="1"/>
    <col min="11786" max="11786" width="20" style="29" customWidth="1"/>
    <col min="11787" max="11787" width="11.85546875" style="29" customWidth="1"/>
    <col min="11788" max="12029" width="9.140625" style="29"/>
    <col min="12030" max="12030" width="7.5703125" style="29" customWidth="1"/>
    <col min="12031" max="12031" width="33.140625" style="29" customWidth="1"/>
    <col min="12032" max="12032" width="19.42578125" style="29" customWidth="1"/>
    <col min="12033" max="12033" width="28.5703125" style="29" customWidth="1"/>
    <col min="12034" max="12035" width="15.85546875" style="29" customWidth="1"/>
    <col min="12036" max="12038" width="10.7109375" style="29" customWidth="1"/>
    <col min="12039" max="12039" width="16.85546875" style="29" customWidth="1"/>
    <col min="12040" max="12041" width="14.85546875" style="29" customWidth="1"/>
    <col min="12042" max="12042" width="20" style="29" customWidth="1"/>
    <col min="12043" max="12043" width="11.85546875" style="29" customWidth="1"/>
    <col min="12044" max="12285" width="9.140625" style="29"/>
    <col min="12286" max="12286" width="7.5703125" style="29" customWidth="1"/>
    <col min="12287" max="12287" width="33.140625" style="29" customWidth="1"/>
    <col min="12288" max="12288" width="19.42578125" style="29" customWidth="1"/>
    <col min="12289" max="12289" width="28.5703125" style="29" customWidth="1"/>
    <col min="12290" max="12291" width="15.85546875" style="29" customWidth="1"/>
    <col min="12292" max="12294" width="10.7109375" style="29" customWidth="1"/>
    <col min="12295" max="12295" width="16.85546875" style="29" customWidth="1"/>
    <col min="12296" max="12297" width="14.85546875" style="29" customWidth="1"/>
    <col min="12298" max="12298" width="20" style="29" customWidth="1"/>
    <col min="12299" max="12299" width="11.85546875" style="29" customWidth="1"/>
    <col min="12300" max="12541" width="9.140625" style="29"/>
    <col min="12542" max="12542" width="7.5703125" style="29" customWidth="1"/>
    <col min="12543" max="12543" width="33.140625" style="29" customWidth="1"/>
    <col min="12544" max="12544" width="19.42578125" style="29" customWidth="1"/>
    <col min="12545" max="12545" width="28.5703125" style="29" customWidth="1"/>
    <col min="12546" max="12547" width="15.85546875" style="29" customWidth="1"/>
    <col min="12548" max="12550" width="10.7109375" style="29" customWidth="1"/>
    <col min="12551" max="12551" width="16.85546875" style="29" customWidth="1"/>
    <col min="12552" max="12553" width="14.85546875" style="29" customWidth="1"/>
    <col min="12554" max="12554" width="20" style="29" customWidth="1"/>
    <col min="12555" max="12555" width="11.85546875" style="29" customWidth="1"/>
    <col min="12556" max="12797" width="9.140625" style="29"/>
    <col min="12798" max="12798" width="7.5703125" style="29" customWidth="1"/>
    <col min="12799" max="12799" width="33.140625" style="29" customWidth="1"/>
    <col min="12800" max="12800" width="19.42578125" style="29" customWidth="1"/>
    <col min="12801" max="12801" width="28.5703125" style="29" customWidth="1"/>
    <col min="12802" max="12803" width="15.85546875" style="29" customWidth="1"/>
    <col min="12804" max="12806" width="10.7109375" style="29" customWidth="1"/>
    <col min="12807" max="12807" width="16.85546875" style="29" customWidth="1"/>
    <col min="12808" max="12809" width="14.85546875" style="29" customWidth="1"/>
    <col min="12810" max="12810" width="20" style="29" customWidth="1"/>
    <col min="12811" max="12811" width="11.85546875" style="29" customWidth="1"/>
    <col min="12812" max="13053" width="9.140625" style="29"/>
    <col min="13054" max="13054" width="7.5703125" style="29" customWidth="1"/>
    <col min="13055" max="13055" width="33.140625" style="29" customWidth="1"/>
    <col min="13056" max="13056" width="19.42578125" style="29" customWidth="1"/>
    <col min="13057" max="13057" width="28.5703125" style="29" customWidth="1"/>
    <col min="13058" max="13059" width="15.85546875" style="29" customWidth="1"/>
    <col min="13060" max="13062" width="10.7109375" style="29" customWidth="1"/>
    <col min="13063" max="13063" width="16.85546875" style="29" customWidth="1"/>
    <col min="13064" max="13065" width="14.85546875" style="29" customWidth="1"/>
    <col min="13066" max="13066" width="20" style="29" customWidth="1"/>
    <col min="13067" max="13067" width="11.85546875" style="29" customWidth="1"/>
    <col min="13068" max="13309" width="9.140625" style="29"/>
    <col min="13310" max="13310" width="7.5703125" style="29" customWidth="1"/>
    <col min="13311" max="13311" width="33.140625" style="29" customWidth="1"/>
    <col min="13312" max="13312" width="19.42578125" style="29" customWidth="1"/>
    <col min="13313" max="13313" width="28.5703125" style="29" customWidth="1"/>
    <col min="13314" max="13315" width="15.85546875" style="29" customWidth="1"/>
    <col min="13316" max="13318" width="10.7109375" style="29" customWidth="1"/>
    <col min="13319" max="13319" width="16.85546875" style="29" customWidth="1"/>
    <col min="13320" max="13321" width="14.85546875" style="29" customWidth="1"/>
    <col min="13322" max="13322" width="20" style="29" customWidth="1"/>
    <col min="13323" max="13323" width="11.85546875" style="29" customWidth="1"/>
    <col min="13324" max="13565" width="9.140625" style="29"/>
    <col min="13566" max="13566" width="7.5703125" style="29" customWidth="1"/>
    <col min="13567" max="13567" width="33.140625" style="29" customWidth="1"/>
    <col min="13568" max="13568" width="19.42578125" style="29" customWidth="1"/>
    <col min="13569" max="13569" width="28.5703125" style="29" customWidth="1"/>
    <col min="13570" max="13571" width="15.85546875" style="29" customWidth="1"/>
    <col min="13572" max="13574" width="10.7109375" style="29" customWidth="1"/>
    <col min="13575" max="13575" width="16.85546875" style="29" customWidth="1"/>
    <col min="13576" max="13577" width="14.85546875" style="29" customWidth="1"/>
    <col min="13578" max="13578" width="20" style="29" customWidth="1"/>
    <col min="13579" max="13579" width="11.85546875" style="29" customWidth="1"/>
    <col min="13580" max="13821" width="9.140625" style="29"/>
    <col min="13822" max="13822" width="7.5703125" style="29" customWidth="1"/>
    <col min="13823" max="13823" width="33.140625" style="29" customWidth="1"/>
    <col min="13824" max="13824" width="19.42578125" style="29" customWidth="1"/>
    <col min="13825" max="13825" width="28.5703125" style="29" customWidth="1"/>
    <col min="13826" max="13827" width="15.85546875" style="29" customWidth="1"/>
    <col min="13828" max="13830" width="10.7109375" style="29" customWidth="1"/>
    <col min="13831" max="13831" width="16.85546875" style="29" customWidth="1"/>
    <col min="13832" max="13833" width="14.85546875" style="29" customWidth="1"/>
    <col min="13834" max="13834" width="20" style="29" customWidth="1"/>
    <col min="13835" max="13835" width="11.85546875" style="29" customWidth="1"/>
    <col min="13836" max="14077" width="9.140625" style="29"/>
    <col min="14078" max="14078" width="7.5703125" style="29" customWidth="1"/>
    <col min="14079" max="14079" width="33.140625" style="29" customWidth="1"/>
    <col min="14080" max="14080" width="19.42578125" style="29" customWidth="1"/>
    <col min="14081" max="14081" width="28.5703125" style="29" customWidth="1"/>
    <col min="14082" max="14083" width="15.85546875" style="29" customWidth="1"/>
    <col min="14084" max="14086" width="10.7109375" style="29" customWidth="1"/>
    <col min="14087" max="14087" width="16.85546875" style="29" customWidth="1"/>
    <col min="14088" max="14089" width="14.85546875" style="29" customWidth="1"/>
    <col min="14090" max="14090" width="20" style="29" customWidth="1"/>
    <col min="14091" max="14091" width="11.85546875" style="29" customWidth="1"/>
    <col min="14092" max="14333" width="9.140625" style="29"/>
    <col min="14334" max="14334" width="7.5703125" style="29" customWidth="1"/>
    <col min="14335" max="14335" width="33.140625" style="29" customWidth="1"/>
    <col min="14336" max="14336" width="19.42578125" style="29" customWidth="1"/>
    <col min="14337" max="14337" width="28.5703125" style="29" customWidth="1"/>
    <col min="14338" max="14339" width="15.85546875" style="29" customWidth="1"/>
    <col min="14340" max="14342" width="10.7109375" style="29" customWidth="1"/>
    <col min="14343" max="14343" width="16.85546875" style="29" customWidth="1"/>
    <col min="14344" max="14345" width="14.85546875" style="29" customWidth="1"/>
    <col min="14346" max="14346" width="20" style="29" customWidth="1"/>
    <col min="14347" max="14347" width="11.85546875" style="29" customWidth="1"/>
    <col min="14348" max="14589" width="9.140625" style="29"/>
    <col min="14590" max="14590" width="7.5703125" style="29" customWidth="1"/>
    <col min="14591" max="14591" width="33.140625" style="29" customWidth="1"/>
    <col min="14592" max="14592" width="19.42578125" style="29" customWidth="1"/>
    <col min="14593" max="14593" width="28.5703125" style="29" customWidth="1"/>
    <col min="14594" max="14595" width="15.85546875" style="29" customWidth="1"/>
    <col min="14596" max="14598" width="10.7109375" style="29" customWidth="1"/>
    <col min="14599" max="14599" width="16.85546875" style="29" customWidth="1"/>
    <col min="14600" max="14601" width="14.85546875" style="29" customWidth="1"/>
    <col min="14602" max="14602" width="20" style="29" customWidth="1"/>
    <col min="14603" max="14603" width="11.85546875" style="29" customWidth="1"/>
    <col min="14604" max="14845" width="9.140625" style="29"/>
    <col min="14846" max="14846" width="7.5703125" style="29" customWidth="1"/>
    <col min="14847" max="14847" width="33.140625" style="29" customWidth="1"/>
    <col min="14848" max="14848" width="19.42578125" style="29" customWidth="1"/>
    <col min="14849" max="14849" width="28.5703125" style="29" customWidth="1"/>
    <col min="14850" max="14851" width="15.85546875" style="29" customWidth="1"/>
    <col min="14852" max="14854" width="10.7109375" style="29" customWidth="1"/>
    <col min="14855" max="14855" width="16.85546875" style="29" customWidth="1"/>
    <col min="14856" max="14857" width="14.85546875" style="29" customWidth="1"/>
    <col min="14858" max="14858" width="20" style="29" customWidth="1"/>
    <col min="14859" max="14859" width="11.85546875" style="29" customWidth="1"/>
    <col min="14860" max="15101" width="9.140625" style="29"/>
    <col min="15102" max="15102" width="7.5703125" style="29" customWidth="1"/>
    <col min="15103" max="15103" width="33.140625" style="29" customWidth="1"/>
    <col min="15104" max="15104" width="19.42578125" style="29" customWidth="1"/>
    <col min="15105" max="15105" width="28.5703125" style="29" customWidth="1"/>
    <col min="15106" max="15107" width="15.85546875" style="29" customWidth="1"/>
    <col min="15108" max="15110" width="10.7109375" style="29" customWidth="1"/>
    <col min="15111" max="15111" width="16.85546875" style="29" customWidth="1"/>
    <col min="15112" max="15113" width="14.85546875" style="29" customWidth="1"/>
    <col min="15114" max="15114" width="20" style="29" customWidth="1"/>
    <col min="15115" max="15115" width="11.85546875" style="29" customWidth="1"/>
    <col min="15116" max="15357" width="9.140625" style="29"/>
    <col min="15358" max="15358" width="7.5703125" style="29" customWidth="1"/>
    <col min="15359" max="15359" width="33.140625" style="29" customWidth="1"/>
    <col min="15360" max="15360" width="19.42578125" style="29" customWidth="1"/>
    <col min="15361" max="15361" width="28.5703125" style="29" customWidth="1"/>
    <col min="15362" max="15363" width="15.85546875" style="29" customWidth="1"/>
    <col min="15364" max="15366" width="10.7109375" style="29" customWidth="1"/>
    <col min="15367" max="15367" width="16.85546875" style="29" customWidth="1"/>
    <col min="15368" max="15369" width="14.85546875" style="29" customWidth="1"/>
    <col min="15370" max="15370" width="20" style="29" customWidth="1"/>
    <col min="15371" max="15371" width="11.85546875" style="29" customWidth="1"/>
    <col min="15372" max="15613" width="9.140625" style="29"/>
    <col min="15614" max="15614" width="7.5703125" style="29" customWidth="1"/>
    <col min="15615" max="15615" width="33.140625" style="29" customWidth="1"/>
    <col min="15616" max="15616" width="19.42578125" style="29" customWidth="1"/>
    <col min="15617" max="15617" width="28.5703125" style="29" customWidth="1"/>
    <col min="15618" max="15619" width="15.85546875" style="29" customWidth="1"/>
    <col min="15620" max="15622" width="10.7109375" style="29" customWidth="1"/>
    <col min="15623" max="15623" width="16.85546875" style="29" customWidth="1"/>
    <col min="15624" max="15625" width="14.85546875" style="29" customWidth="1"/>
    <col min="15626" max="15626" width="20" style="29" customWidth="1"/>
    <col min="15627" max="15627" width="11.85546875" style="29" customWidth="1"/>
    <col min="15628" max="15869" width="9.140625" style="29"/>
    <col min="15870" max="15870" width="7.5703125" style="29" customWidth="1"/>
    <col min="15871" max="15871" width="33.140625" style="29" customWidth="1"/>
    <col min="15872" max="15872" width="19.42578125" style="29" customWidth="1"/>
    <col min="15873" max="15873" width="28.5703125" style="29" customWidth="1"/>
    <col min="15874" max="15875" width="15.85546875" style="29" customWidth="1"/>
    <col min="15876" max="15878" width="10.7109375" style="29" customWidth="1"/>
    <col min="15879" max="15879" width="16.85546875" style="29" customWidth="1"/>
    <col min="15880" max="15881" width="14.85546875" style="29" customWidth="1"/>
    <col min="15882" max="15882" width="20" style="29" customWidth="1"/>
    <col min="15883" max="15883" width="11.85546875" style="29" customWidth="1"/>
    <col min="15884" max="16125" width="9.140625" style="29"/>
    <col min="16126" max="16126" width="7.5703125" style="29" customWidth="1"/>
    <col min="16127" max="16127" width="33.140625" style="29" customWidth="1"/>
    <col min="16128" max="16128" width="19.42578125" style="29" customWidth="1"/>
    <col min="16129" max="16129" width="28.5703125" style="29" customWidth="1"/>
    <col min="16130" max="16131" width="15.85546875" style="29" customWidth="1"/>
    <col min="16132" max="16134" width="10.7109375" style="29" customWidth="1"/>
    <col min="16135" max="16135" width="16.85546875" style="29" customWidth="1"/>
    <col min="16136" max="16137" width="14.85546875" style="29" customWidth="1"/>
    <col min="16138" max="16138" width="20" style="29" customWidth="1"/>
    <col min="16139" max="16139" width="11.85546875" style="29" customWidth="1"/>
    <col min="16140" max="16381" width="9.140625" style="29"/>
    <col min="16382" max="16384" width="9.140625" style="29" customWidth="1"/>
  </cols>
  <sheetData>
    <row r="1" spans="1:17" ht="18.75" customHeight="1" x14ac:dyDescent="0.25">
      <c r="A1" s="242" t="s">
        <v>122</v>
      </c>
      <c r="B1" s="242"/>
      <c r="C1" s="242"/>
      <c r="D1" s="242"/>
      <c r="E1" s="242"/>
      <c r="F1" s="242"/>
      <c r="G1" s="242"/>
      <c r="H1" s="242"/>
      <c r="I1" s="242"/>
      <c r="J1" s="242"/>
      <c r="K1" s="242"/>
      <c r="L1" s="28"/>
    </row>
    <row r="2" spans="1:17" ht="18.75" customHeight="1" x14ac:dyDescent="0.25">
      <c r="A2" s="243" t="s">
        <v>243</v>
      </c>
      <c r="B2" s="243"/>
      <c r="C2" s="243"/>
      <c r="D2" s="243"/>
      <c r="E2" s="243"/>
      <c r="F2" s="243"/>
      <c r="G2" s="243"/>
      <c r="H2" s="243"/>
      <c r="I2" s="243"/>
      <c r="J2" s="243"/>
      <c r="K2" s="243"/>
      <c r="L2" s="241"/>
      <c r="M2" s="241"/>
      <c r="N2" s="241"/>
      <c r="O2" s="241"/>
      <c r="P2" s="241"/>
      <c r="Q2" s="241"/>
    </row>
    <row r="3" spans="1:17" ht="21.95" customHeight="1" x14ac:dyDescent="0.25">
      <c r="A3" s="244" t="s">
        <v>44</v>
      </c>
      <c r="B3" s="244"/>
      <c r="C3" s="244"/>
      <c r="D3" s="244"/>
      <c r="E3" s="244"/>
      <c r="F3" s="244"/>
      <c r="G3" s="244"/>
      <c r="H3" s="244"/>
      <c r="I3" s="244"/>
      <c r="J3" s="244"/>
      <c r="K3" s="244"/>
      <c r="L3" s="30"/>
    </row>
    <row r="4" spans="1:17" ht="21.95" customHeight="1" x14ac:dyDescent="0.25">
      <c r="A4" s="245" t="s">
        <v>266</v>
      </c>
      <c r="B4" s="245"/>
      <c r="C4" s="245"/>
      <c r="D4" s="245"/>
      <c r="E4" s="245"/>
      <c r="F4" s="245"/>
      <c r="G4" s="245"/>
      <c r="H4" s="245"/>
      <c r="I4" s="245"/>
      <c r="J4" s="245"/>
      <c r="K4" s="245"/>
      <c r="L4" s="30"/>
    </row>
    <row r="5" spans="1:17" ht="21.95" customHeight="1" x14ac:dyDescent="0.25">
      <c r="G5" s="178"/>
      <c r="H5" s="34"/>
      <c r="I5" s="34"/>
    </row>
    <row r="6" spans="1:17" ht="64.5" customHeight="1" x14ac:dyDescent="0.25">
      <c r="A6" s="246" t="s">
        <v>2</v>
      </c>
      <c r="B6" s="246" t="s">
        <v>0</v>
      </c>
      <c r="C6" s="246" t="s">
        <v>3</v>
      </c>
      <c r="D6" s="246" t="s">
        <v>9</v>
      </c>
      <c r="E6" s="246" t="s">
        <v>10</v>
      </c>
      <c r="F6" s="246" t="s">
        <v>11</v>
      </c>
      <c r="G6" s="248" t="s">
        <v>4</v>
      </c>
      <c r="H6" s="249"/>
      <c r="I6" s="250"/>
      <c r="J6" s="251" t="s">
        <v>5</v>
      </c>
      <c r="K6" s="233" t="s">
        <v>12</v>
      </c>
    </row>
    <row r="7" spans="1:17" ht="60" customHeight="1" x14ac:dyDescent="0.25">
      <c r="A7" s="247"/>
      <c r="B7" s="247"/>
      <c r="C7" s="247"/>
      <c r="D7" s="247"/>
      <c r="E7" s="247"/>
      <c r="F7" s="247"/>
      <c r="G7" s="179" t="s">
        <v>6</v>
      </c>
      <c r="H7" s="35" t="s">
        <v>7</v>
      </c>
      <c r="I7" s="35" t="s">
        <v>8</v>
      </c>
      <c r="J7" s="251" t="s">
        <v>1</v>
      </c>
      <c r="K7" s="234"/>
    </row>
    <row r="8" spans="1:17" s="38" customFormat="1" ht="30.75" customHeight="1" x14ac:dyDescent="0.25">
      <c r="A8" s="35"/>
      <c r="B8" s="36" t="s">
        <v>45</v>
      </c>
      <c r="C8" s="176">
        <f>COUNTA(C9:C500)</f>
        <v>17</v>
      </c>
      <c r="D8" s="35"/>
      <c r="E8" s="35"/>
      <c r="F8" s="35"/>
      <c r="G8" s="180">
        <f>SUM(G9:G550)</f>
        <v>27314.7</v>
      </c>
      <c r="H8" s="180">
        <f>SUM(H9:H550)</f>
        <v>7988.26</v>
      </c>
      <c r="I8" s="180">
        <f>SUM(I9:I550)</f>
        <v>13337.059999999998</v>
      </c>
      <c r="J8" s="36"/>
      <c r="K8" s="37"/>
    </row>
    <row r="9" spans="1:17" s="38" customFormat="1" ht="53.25" customHeight="1" x14ac:dyDescent="0.25">
      <c r="A9" s="35">
        <v>1</v>
      </c>
      <c r="B9" s="36" t="s">
        <v>47</v>
      </c>
      <c r="C9" s="40" t="s">
        <v>48</v>
      </c>
      <c r="D9" s="40" t="s">
        <v>49</v>
      </c>
      <c r="E9" s="41" t="s">
        <v>26</v>
      </c>
      <c r="F9" s="41" t="s">
        <v>16</v>
      </c>
      <c r="G9" s="181">
        <v>5071</v>
      </c>
      <c r="H9" s="42"/>
      <c r="I9" s="42"/>
      <c r="J9" s="43"/>
      <c r="K9" s="44"/>
    </row>
    <row r="10" spans="1:17" s="47" customFormat="1" ht="33.950000000000003" customHeight="1" x14ac:dyDescent="0.25">
      <c r="A10" s="41"/>
      <c r="B10" s="45" t="s">
        <v>50</v>
      </c>
      <c r="C10" s="41"/>
      <c r="D10" s="41"/>
      <c r="E10" s="41"/>
      <c r="F10" s="41"/>
      <c r="G10" s="182"/>
      <c r="H10" s="46">
        <v>342</v>
      </c>
      <c r="I10" s="46">
        <v>1360</v>
      </c>
      <c r="J10" s="235" t="s">
        <v>51</v>
      </c>
      <c r="K10" s="44"/>
    </row>
    <row r="11" spans="1:17" s="47" customFormat="1" ht="24.75" customHeight="1" x14ac:dyDescent="0.25">
      <c r="A11" s="41"/>
      <c r="B11" s="45" t="s">
        <v>31</v>
      </c>
      <c r="C11" s="41"/>
      <c r="D11" s="41"/>
      <c r="E11" s="41"/>
      <c r="F11" s="41"/>
      <c r="G11" s="182"/>
      <c r="H11" s="46">
        <v>197.5</v>
      </c>
      <c r="I11" s="46">
        <v>197.5</v>
      </c>
      <c r="J11" s="236"/>
      <c r="K11" s="44"/>
    </row>
    <row r="12" spans="1:17" s="47" customFormat="1" ht="24.75" customHeight="1" x14ac:dyDescent="0.25">
      <c r="A12" s="41"/>
      <c r="B12" s="45" t="s">
        <v>52</v>
      </c>
      <c r="C12" s="41"/>
      <c r="D12" s="41"/>
      <c r="E12" s="41"/>
      <c r="F12" s="41"/>
      <c r="G12" s="182"/>
      <c r="H12" s="46">
        <v>101.6</v>
      </c>
      <c r="I12" s="46">
        <v>101.6</v>
      </c>
      <c r="J12" s="236"/>
      <c r="K12" s="44"/>
    </row>
    <row r="13" spans="1:17" s="47" customFormat="1" ht="24.75" customHeight="1" x14ac:dyDescent="0.25">
      <c r="A13" s="41"/>
      <c r="B13" s="45" t="s">
        <v>53</v>
      </c>
      <c r="C13" s="41"/>
      <c r="D13" s="41"/>
      <c r="E13" s="41"/>
      <c r="F13" s="41"/>
      <c r="G13" s="182"/>
      <c r="H13" s="46">
        <v>81.8</v>
      </c>
      <c r="I13" s="46">
        <v>81.8</v>
      </c>
      <c r="J13" s="236"/>
      <c r="K13" s="44"/>
    </row>
    <row r="14" spans="1:17" s="47" customFormat="1" ht="51.95" customHeight="1" x14ac:dyDescent="0.25">
      <c r="A14" s="41"/>
      <c r="B14" s="45" t="s">
        <v>54</v>
      </c>
      <c r="C14" s="41"/>
      <c r="D14" s="41"/>
      <c r="E14" s="41"/>
      <c r="F14" s="41"/>
      <c r="G14" s="182"/>
      <c r="H14" s="46">
        <v>355</v>
      </c>
      <c r="I14" s="46">
        <f>H14*2</f>
        <v>710</v>
      </c>
      <c r="J14" s="236"/>
      <c r="K14" s="44"/>
    </row>
    <row r="15" spans="1:17" s="47" customFormat="1" ht="27.2" customHeight="1" x14ac:dyDescent="0.25">
      <c r="A15" s="41"/>
      <c r="B15" s="48" t="s">
        <v>33</v>
      </c>
      <c r="C15" s="41"/>
      <c r="D15" s="41"/>
      <c r="E15" s="41"/>
      <c r="F15" s="41"/>
      <c r="G15" s="182"/>
      <c r="H15" s="46">
        <v>15</v>
      </c>
      <c r="I15" s="46">
        <v>15</v>
      </c>
      <c r="J15" s="236"/>
      <c r="K15" s="41"/>
    </row>
    <row r="16" spans="1:17" s="47" customFormat="1" ht="27.2" customHeight="1" x14ac:dyDescent="0.25">
      <c r="A16" s="41"/>
      <c r="B16" s="48" t="s">
        <v>55</v>
      </c>
      <c r="C16" s="41"/>
      <c r="D16" s="41"/>
      <c r="E16" s="41"/>
      <c r="F16" s="41"/>
      <c r="G16" s="182"/>
      <c r="H16" s="46">
        <v>200.4</v>
      </c>
      <c r="I16" s="46">
        <v>400.7</v>
      </c>
      <c r="J16" s="236"/>
      <c r="K16" s="41"/>
    </row>
    <row r="17" spans="1:13" s="47" customFormat="1" ht="27.2" customHeight="1" x14ac:dyDescent="0.25">
      <c r="A17" s="41"/>
      <c r="B17" s="48" t="s">
        <v>56</v>
      </c>
      <c r="C17" s="41"/>
      <c r="D17" s="41"/>
      <c r="E17" s="41"/>
      <c r="F17" s="41"/>
      <c r="G17" s="182"/>
      <c r="H17" s="46">
        <v>18</v>
      </c>
      <c r="I17" s="46">
        <v>18</v>
      </c>
      <c r="J17" s="236"/>
      <c r="K17" s="41"/>
    </row>
    <row r="18" spans="1:13" s="47" customFormat="1" ht="36" customHeight="1" x14ac:dyDescent="0.25">
      <c r="A18" s="41"/>
      <c r="B18" s="45" t="s">
        <v>57</v>
      </c>
      <c r="C18" s="41"/>
      <c r="D18" s="41"/>
      <c r="E18" s="41"/>
      <c r="F18" s="41"/>
      <c r="G18" s="182"/>
      <c r="H18" s="46">
        <v>250</v>
      </c>
      <c r="I18" s="46">
        <v>500</v>
      </c>
      <c r="J18" s="237"/>
      <c r="K18" s="44"/>
    </row>
    <row r="19" spans="1:13" s="52" customFormat="1" ht="59.45" customHeight="1" x14ac:dyDescent="0.25">
      <c r="A19" s="35">
        <v>2</v>
      </c>
      <c r="B19" s="36" t="s">
        <v>58</v>
      </c>
      <c r="C19" s="40" t="s">
        <v>48</v>
      </c>
      <c r="D19" s="41" t="s">
        <v>245</v>
      </c>
      <c r="E19" s="177">
        <v>1487</v>
      </c>
      <c r="F19" s="177" t="s">
        <v>244</v>
      </c>
      <c r="G19" s="182">
        <v>1487</v>
      </c>
      <c r="H19" s="46"/>
      <c r="I19" s="46"/>
      <c r="J19" s="50"/>
      <c r="K19" s="51"/>
    </row>
    <row r="20" spans="1:13" ht="37.700000000000003" customHeight="1" x14ac:dyDescent="0.25">
      <c r="A20" s="41"/>
      <c r="B20" s="45" t="s">
        <v>60</v>
      </c>
      <c r="C20" s="41"/>
      <c r="D20" s="41"/>
      <c r="E20" s="41"/>
      <c r="F20" s="41"/>
      <c r="G20" s="182"/>
      <c r="H20" s="46">
        <v>277.7</v>
      </c>
      <c r="I20" s="46">
        <f>H20*3</f>
        <v>833.09999999999991</v>
      </c>
      <c r="J20" s="50" t="s">
        <v>61</v>
      </c>
      <c r="K20" s="51"/>
    </row>
    <row r="21" spans="1:13" s="52" customFormat="1" ht="48.75" customHeight="1" x14ac:dyDescent="0.25">
      <c r="A21" s="35">
        <v>3</v>
      </c>
      <c r="B21" s="36" t="s">
        <v>62</v>
      </c>
      <c r="C21" s="40" t="s">
        <v>48</v>
      </c>
      <c r="D21" s="41" t="s">
        <v>246</v>
      </c>
      <c r="E21" s="41" t="s">
        <v>26</v>
      </c>
      <c r="F21" s="41" t="s">
        <v>16</v>
      </c>
      <c r="G21" s="183">
        <v>10660</v>
      </c>
      <c r="H21" s="42"/>
      <c r="I21" s="42"/>
      <c r="J21" s="50"/>
      <c r="K21" s="51"/>
      <c r="L21" s="38"/>
    </row>
    <row r="22" spans="1:13" ht="18.75" customHeight="1" x14ac:dyDescent="0.25">
      <c r="A22" s="41"/>
      <c r="B22" s="45" t="s">
        <v>63</v>
      </c>
      <c r="C22" s="41"/>
      <c r="D22" s="41"/>
      <c r="E22" s="41"/>
      <c r="F22" s="41"/>
      <c r="G22" s="182"/>
      <c r="H22" s="54">
        <v>758.9</v>
      </c>
      <c r="I22" s="54">
        <v>1517.7</v>
      </c>
      <c r="J22" s="235" t="s">
        <v>64</v>
      </c>
      <c r="K22" s="51"/>
    </row>
    <row r="23" spans="1:13" ht="18.75" customHeight="1" x14ac:dyDescent="0.25">
      <c r="A23" s="41"/>
      <c r="B23" s="45" t="s">
        <v>65</v>
      </c>
      <c r="C23" s="41"/>
      <c r="D23" s="41"/>
      <c r="E23" s="41"/>
      <c r="F23" s="41"/>
      <c r="G23" s="182"/>
      <c r="H23" s="46">
        <v>674.8</v>
      </c>
      <c r="I23" s="46">
        <f>H23+371.9</f>
        <v>1046.6999999999998</v>
      </c>
      <c r="J23" s="236"/>
      <c r="K23" s="51"/>
    </row>
    <row r="24" spans="1:13" ht="18.75" customHeight="1" x14ac:dyDescent="0.25">
      <c r="A24" s="41"/>
      <c r="B24" s="45" t="s">
        <v>66</v>
      </c>
      <c r="C24" s="41"/>
      <c r="D24" s="41"/>
      <c r="E24" s="41"/>
      <c r="F24" s="41"/>
      <c r="G24" s="182"/>
      <c r="H24" s="54">
        <v>97.2</v>
      </c>
      <c r="I24" s="54">
        <v>97.2</v>
      </c>
      <c r="J24" s="236"/>
      <c r="K24" s="51"/>
    </row>
    <row r="25" spans="1:13" ht="18.75" customHeight="1" x14ac:dyDescent="0.25">
      <c r="A25" s="41"/>
      <c r="B25" s="45" t="s">
        <v>67</v>
      </c>
      <c r="C25" s="41"/>
      <c r="D25" s="41"/>
      <c r="E25" s="41"/>
      <c r="F25" s="41"/>
      <c r="G25" s="182"/>
      <c r="H25" s="54">
        <v>140</v>
      </c>
      <c r="I25" s="54">
        <v>140</v>
      </c>
      <c r="J25" s="236"/>
      <c r="K25" s="51"/>
    </row>
    <row r="26" spans="1:13" ht="20.25" customHeight="1" x14ac:dyDescent="0.25">
      <c r="A26" s="41"/>
      <c r="B26" s="55" t="s">
        <v>124</v>
      </c>
      <c r="C26" s="41"/>
      <c r="D26" s="41"/>
      <c r="E26" s="41"/>
      <c r="F26" s="41"/>
      <c r="G26" s="184"/>
      <c r="H26" s="56">
        <v>18.489999999999998</v>
      </c>
      <c r="I26" s="56">
        <f>H26</f>
        <v>18.489999999999998</v>
      </c>
      <c r="J26" s="237"/>
      <c r="K26" s="41"/>
    </row>
    <row r="27" spans="1:13" s="52" customFormat="1" ht="52.5" customHeight="1" x14ac:dyDescent="0.25">
      <c r="A27" s="61">
        <v>4</v>
      </c>
      <c r="B27" s="73" t="s">
        <v>123</v>
      </c>
      <c r="C27" s="40" t="s">
        <v>48</v>
      </c>
      <c r="D27" s="41" t="s">
        <v>68</v>
      </c>
      <c r="E27" s="41"/>
      <c r="F27" s="41" t="s">
        <v>17</v>
      </c>
      <c r="G27" s="184">
        <v>895</v>
      </c>
      <c r="H27" s="56"/>
      <c r="I27" s="56"/>
      <c r="J27" s="50"/>
      <c r="K27" s="41"/>
      <c r="M27" s="219"/>
    </row>
    <row r="28" spans="1:13" ht="26.25" customHeight="1" x14ac:dyDescent="0.25">
      <c r="A28" s="41"/>
      <c r="B28" s="55" t="s">
        <v>69</v>
      </c>
      <c r="C28" s="41"/>
      <c r="D28" s="41" t="s">
        <v>70</v>
      </c>
      <c r="E28" s="41"/>
      <c r="F28" s="41"/>
      <c r="G28" s="184"/>
      <c r="H28" s="56">
        <v>100.17</v>
      </c>
      <c r="I28" s="56">
        <f>H28</f>
        <v>100.17</v>
      </c>
      <c r="J28" s="235" t="s">
        <v>71</v>
      </c>
      <c r="K28" s="41"/>
    </row>
    <row r="29" spans="1:13" ht="37.700000000000003" customHeight="1" x14ac:dyDescent="0.25">
      <c r="A29" s="41"/>
      <c r="B29" s="55" t="s">
        <v>72</v>
      </c>
      <c r="C29" s="41"/>
      <c r="D29" s="41"/>
      <c r="E29" s="41"/>
      <c r="F29" s="41"/>
      <c r="G29" s="184"/>
      <c r="H29" s="56">
        <v>180</v>
      </c>
      <c r="I29" s="56">
        <v>180</v>
      </c>
      <c r="J29" s="237"/>
      <c r="K29" s="41"/>
    </row>
    <row r="30" spans="1:13" s="38" customFormat="1" ht="47.45" customHeight="1" x14ac:dyDescent="0.25">
      <c r="A30" s="35">
        <v>5</v>
      </c>
      <c r="B30" s="36" t="s">
        <v>73</v>
      </c>
      <c r="C30" s="40" t="s">
        <v>48</v>
      </c>
      <c r="D30" s="41" t="s">
        <v>74</v>
      </c>
      <c r="E30" s="41" t="s">
        <v>26</v>
      </c>
      <c r="F30" s="41" t="s">
        <v>16</v>
      </c>
      <c r="G30" s="182">
        <v>1944</v>
      </c>
      <c r="H30" s="46"/>
      <c r="I30" s="46"/>
      <c r="J30" s="50"/>
      <c r="K30" s="41"/>
    </row>
    <row r="31" spans="1:13" ht="23.45" customHeight="1" x14ac:dyDescent="0.25">
      <c r="A31" s="41"/>
      <c r="B31" s="45" t="s">
        <v>75</v>
      </c>
      <c r="C31" s="41"/>
      <c r="D31" s="41"/>
      <c r="E31" s="41"/>
      <c r="F31" s="41"/>
      <c r="G31" s="182"/>
      <c r="H31" s="54">
        <v>176</v>
      </c>
      <c r="I31" s="54">
        <v>352</v>
      </c>
      <c r="J31" s="235" t="s">
        <v>76</v>
      </c>
      <c r="K31" s="51"/>
    </row>
    <row r="32" spans="1:13" ht="23.45" customHeight="1" x14ac:dyDescent="0.25">
      <c r="A32" s="41"/>
      <c r="B32" s="45" t="s">
        <v>77</v>
      </c>
      <c r="C32" s="41"/>
      <c r="D32" s="41"/>
      <c r="E32" s="41"/>
      <c r="F32" s="41"/>
      <c r="G32" s="182"/>
      <c r="H32" s="46">
        <f>217/2</f>
        <v>108.5</v>
      </c>
      <c r="I32" s="46">
        <v>217</v>
      </c>
      <c r="J32" s="236"/>
      <c r="K32" s="51"/>
    </row>
    <row r="33" spans="1:12" ht="23.45" customHeight="1" x14ac:dyDescent="0.25">
      <c r="A33" s="41"/>
      <c r="B33" s="45" t="s">
        <v>78</v>
      </c>
      <c r="C33" s="41"/>
      <c r="D33" s="41"/>
      <c r="E33" s="41"/>
      <c r="F33" s="41"/>
      <c r="G33" s="182"/>
      <c r="H33" s="54">
        <v>95</v>
      </c>
      <c r="I33" s="54">
        <v>95</v>
      </c>
      <c r="J33" s="236"/>
      <c r="K33" s="51"/>
    </row>
    <row r="34" spans="1:12" ht="23.45" customHeight="1" x14ac:dyDescent="0.25">
      <c r="A34" s="41"/>
      <c r="B34" s="22" t="s">
        <v>79</v>
      </c>
      <c r="C34" s="41"/>
      <c r="D34" s="41"/>
      <c r="E34" s="41"/>
      <c r="F34" s="41"/>
      <c r="G34" s="182"/>
      <c r="H34" s="46">
        <v>24.8</v>
      </c>
      <c r="I34" s="46">
        <f>24.8</f>
        <v>24.8</v>
      </c>
      <c r="J34" s="236"/>
      <c r="K34" s="41"/>
    </row>
    <row r="35" spans="1:12" ht="23.45" customHeight="1" x14ac:dyDescent="0.25">
      <c r="A35" s="41"/>
      <c r="B35" s="22" t="s">
        <v>34</v>
      </c>
      <c r="C35" s="41"/>
      <c r="D35" s="41"/>
      <c r="E35" s="41"/>
      <c r="F35" s="41"/>
      <c r="G35" s="182"/>
      <c r="H35" s="46">
        <v>16.3</v>
      </c>
      <c r="I35" s="46">
        <f>H35</f>
        <v>16.3</v>
      </c>
      <c r="J35" s="236"/>
      <c r="K35" s="41"/>
    </row>
    <row r="36" spans="1:12" ht="23.45" customHeight="1" x14ac:dyDescent="0.25">
      <c r="A36" s="41"/>
      <c r="B36" s="22" t="s">
        <v>80</v>
      </c>
      <c r="C36" s="41"/>
      <c r="D36" s="41"/>
      <c r="E36" s="41"/>
      <c r="F36" s="41"/>
      <c r="G36" s="182"/>
      <c r="H36" s="46">
        <v>14.2</v>
      </c>
      <c r="I36" s="46">
        <f>H36</f>
        <v>14.2</v>
      </c>
      <c r="J36" s="237"/>
      <c r="K36" s="41"/>
    </row>
    <row r="37" spans="1:12" s="52" customFormat="1" ht="59.45" customHeight="1" x14ac:dyDescent="0.25">
      <c r="A37" s="35">
        <v>6</v>
      </c>
      <c r="B37" s="36" t="s">
        <v>81</v>
      </c>
      <c r="C37" s="41" t="s">
        <v>82</v>
      </c>
      <c r="D37" s="57" t="s">
        <v>83</v>
      </c>
      <c r="E37" s="41" t="s">
        <v>84</v>
      </c>
      <c r="F37" s="58"/>
      <c r="G37" s="184">
        <v>380.4</v>
      </c>
      <c r="H37" s="42"/>
      <c r="I37" s="42"/>
      <c r="J37" s="50"/>
      <c r="K37" s="238" t="s">
        <v>85</v>
      </c>
    </row>
    <row r="38" spans="1:12" ht="30.75" customHeight="1" x14ac:dyDescent="0.25">
      <c r="A38" s="41"/>
      <c r="B38" s="45" t="s">
        <v>86</v>
      </c>
      <c r="C38" s="41"/>
      <c r="D38" s="41"/>
      <c r="E38" s="41"/>
      <c r="F38" s="41"/>
      <c r="G38" s="184"/>
      <c r="H38" s="42">
        <f>I38/2</f>
        <v>143.5</v>
      </c>
      <c r="I38" s="42">
        <v>287</v>
      </c>
      <c r="J38" s="235" t="s">
        <v>87</v>
      </c>
      <c r="K38" s="239"/>
    </row>
    <row r="39" spans="1:12" ht="24.75" customHeight="1" x14ac:dyDescent="0.25">
      <c r="A39" s="41"/>
      <c r="B39" s="45" t="s">
        <v>88</v>
      </c>
      <c r="C39" s="41"/>
      <c r="D39" s="41"/>
      <c r="E39" s="41"/>
      <c r="F39" s="41"/>
      <c r="G39" s="184"/>
      <c r="H39" s="42">
        <v>40</v>
      </c>
      <c r="I39" s="42">
        <v>40</v>
      </c>
      <c r="J39" s="237"/>
      <c r="K39" s="240"/>
    </row>
    <row r="40" spans="1:12" s="52" customFormat="1" ht="80.25" customHeight="1" x14ac:dyDescent="0.25">
      <c r="A40" s="35">
        <v>7</v>
      </c>
      <c r="B40" s="36" t="s">
        <v>89</v>
      </c>
      <c r="C40" s="41" t="s">
        <v>90</v>
      </c>
      <c r="D40" s="41" t="s">
        <v>91</v>
      </c>
      <c r="E40" s="41" t="s">
        <v>26</v>
      </c>
      <c r="F40" s="41" t="s">
        <v>35</v>
      </c>
      <c r="G40" s="182">
        <v>689.1</v>
      </c>
      <c r="H40" s="46"/>
      <c r="I40" s="46"/>
      <c r="J40" s="50"/>
      <c r="K40" s="238"/>
    </row>
    <row r="41" spans="1:12" ht="22.5" customHeight="1" x14ac:dyDescent="0.25">
      <c r="A41" s="41"/>
      <c r="B41" s="45" t="s">
        <v>92</v>
      </c>
      <c r="C41" s="41"/>
      <c r="D41" s="41"/>
      <c r="E41" s="41"/>
      <c r="F41" s="58"/>
      <c r="G41" s="182"/>
      <c r="H41" s="46">
        <v>69</v>
      </c>
      <c r="I41" s="46">
        <f>H41*2</f>
        <v>138</v>
      </c>
      <c r="J41" s="235" t="s">
        <v>93</v>
      </c>
      <c r="K41" s="239"/>
    </row>
    <row r="42" spans="1:12" ht="22.5" customHeight="1" x14ac:dyDescent="0.25">
      <c r="A42" s="41"/>
      <c r="B42" s="45" t="s">
        <v>94</v>
      </c>
      <c r="C42" s="41"/>
      <c r="D42" s="41"/>
      <c r="E42" s="41"/>
      <c r="F42" s="41"/>
      <c r="G42" s="182"/>
      <c r="H42" s="46">
        <v>260.7</v>
      </c>
      <c r="I42" s="46">
        <f>H42*2</f>
        <v>521.4</v>
      </c>
      <c r="J42" s="236"/>
      <c r="K42" s="239"/>
    </row>
    <row r="43" spans="1:12" ht="22.5" customHeight="1" x14ac:dyDescent="0.25">
      <c r="A43" s="41"/>
      <c r="B43" s="45" t="s">
        <v>95</v>
      </c>
      <c r="C43" s="41"/>
      <c r="D43" s="41"/>
      <c r="E43" s="41"/>
      <c r="F43" s="41"/>
      <c r="G43" s="182"/>
      <c r="H43" s="46">
        <v>93.1</v>
      </c>
      <c r="I43" s="46">
        <v>93.1</v>
      </c>
      <c r="J43" s="237"/>
      <c r="K43" s="240"/>
    </row>
    <row r="44" spans="1:12" s="52" customFormat="1" ht="55.7" customHeight="1" x14ac:dyDescent="0.25">
      <c r="A44" s="35">
        <v>8</v>
      </c>
      <c r="B44" s="36" t="s">
        <v>96</v>
      </c>
      <c r="C44" s="41" t="s">
        <v>97</v>
      </c>
      <c r="D44" s="41" t="s">
        <v>98</v>
      </c>
      <c r="E44" s="41" t="s">
        <v>26</v>
      </c>
      <c r="F44" s="41" t="s">
        <v>35</v>
      </c>
      <c r="G44" s="182">
        <v>2393.3000000000002</v>
      </c>
      <c r="H44" s="46"/>
      <c r="I44" s="46"/>
      <c r="J44" s="43"/>
      <c r="K44" s="41"/>
      <c r="L44" s="59"/>
    </row>
    <row r="45" spans="1:12" ht="30" customHeight="1" x14ac:dyDescent="0.25">
      <c r="A45" s="41"/>
      <c r="B45" s="45" t="s">
        <v>99</v>
      </c>
      <c r="C45" s="41"/>
      <c r="D45" s="41"/>
      <c r="E45" s="41"/>
      <c r="F45" s="41"/>
      <c r="G45" s="182"/>
      <c r="H45" s="49">
        <v>272.7</v>
      </c>
      <c r="I45" s="49">
        <f>H45*2</f>
        <v>545.4</v>
      </c>
      <c r="J45" s="235" t="s">
        <v>93</v>
      </c>
      <c r="K45" s="51"/>
    </row>
    <row r="46" spans="1:12" ht="22.5" customHeight="1" x14ac:dyDescent="0.25">
      <c r="A46" s="41"/>
      <c r="B46" s="45" t="s">
        <v>31</v>
      </c>
      <c r="C46" s="41"/>
      <c r="D46" s="41"/>
      <c r="E46" s="41"/>
      <c r="F46" s="41"/>
      <c r="G46" s="182"/>
      <c r="H46" s="49">
        <v>34.799999999999997</v>
      </c>
      <c r="I46" s="49">
        <f>H46</f>
        <v>34.799999999999997</v>
      </c>
      <c r="J46" s="236"/>
      <c r="K46" s="51"/>
    </row>
    <row r="47" spans="1:12" ht="22.5" customHeight="1" x14ac:dyDescent="0.25">
      <c r="A47" s="41"/>
      <c r="B47" s="60" t="s">
        <v>100</v>
      </c>
      <c r="C47" s="41"/>
      <c r="D47" s="41"/>
      <c r="E47" s="41"/>
      <c r="F47" s="41"/>
      <c r="G47" s="182"/>
      <c r="H47" s="49">
        <v>11.1</v>
      </c>
      <c r="I47" s="49">
        <v>11.1</v>
      </c>
      <c r="J47" s="236"/>
      <c r="K47" s="41"/>
    </row>
    <row r="48" spans="1:12" ht="22.5" customHeight="1" x14ac:dyDescent="0.25">
      <c r="A48" s="41"/>
      <c r="B48" s="45" t="s">
        <v>101</v>
      </c>
      <c r="C48" s="41"/>
      <c r="D48" s="41"/>
      <c r="E48" s="41"/>
      <c r="F48" s="41"/>
      <c r="G48" s="182"/>
      <c r="H48" s="49">
        <v>58.6</v>
      </c>
      <c r="I48" s="49">
        <f>H48</f>
        <v>58.6</v>
      </c>
      <c r="J48" s="236"/>
      <c r="K48" s="41"/>
    </row>
    <row r="49" spans="1:11" s="52" customFormat="1" ht="53.25" customHeight="1" x14ac:dyDescent="0.25">
      <c r="A49" s="35">
        <v>9</v>
      </c>
      <c r="B49" s="36" t="s">
        <v>102</v>
      </c>
      <c r="C49" s="41" t="s">
        <v>97</v>
      </c>
      <c r="D49" s="41" t="s">
        <v>103</v>
      </c>
      <c r="E49" s="41" t="s">
        <v>26</v>
      </c>
      <c r="F49" s="41" t="s">
        <v>35</v>
      </c>
      <c r="G49" s="182">
        <v>366.9</v>
      </c>
      <c r="H49" s="46"/>
      <c r="I49" s="46"/>
      <c r="J49" s="43"/>
      <c r="K49" s="45"/>
    </row>
    <row r="50" spans="1:11" ht="21" customHeight="1" x14ac:dyDescent="0.25">
      <c r="A50" s="41"/>
      <c r="B50" s="45" t="s">
        <v>104</v>
      </c>
      <c r="C50" s="41"/>
      <c r="D50" s="41"/>
      <c r="E50" s="41"/>
      <c r="F50" s="41"/>
      <c r="G50" s="182"/>
      <c r="H50" s="46">
        <v>95</v>
      </c>
      <c r="I50" s="46">
        <v>95</v>
      </c>
      <c r="J50" s="43"/>
      <c r="K50" s="51"/>
    </row>
    <row r="51" spans="1:11" ht="21" customHeight="1" x14ac:dyDescent="0.25">
      <c r="A51" s="41"/>
      <c r="B51" s="45" t="s">
        <v>32</v>
      </c>
      <c r="C51" s="41"/>
      <c r="D51" s="41"/>
      <c r="E51" s="41"/>
      <c r="F51" s="41"/>
      <c r="G51" s="182"/>
      <c r="H51" s="46">
        <v>2.4</v>
      </c>
      <c r="I51" s="46">
        <v>2.4</v>
      </c>
      <c r="J51" s="43"/>
      <c r="K51" s="51"/>
    </row>
    <row r="52" spans="1:11" ht="66" customHeight="1" x14ac:dyDescent="0.25">
      <c r="A52" s="35">
        <v>10</v>
      </c>
      <c r="B52" s="61" t="s">
        <v>105</v>
      </c>
      <c r="C52" s="40" t="s">
        <v>48</v>
      </c>
      <c r="D52" s="41" t="s">
        <v>106</v>
      </c>
      <c r="E52" s="220" t="s">
        <v>26</v>
      </c>
      <c r="F52" s="41" t="s">
        <v>16</v>
      </c>
      <c r="G52" s="46">
        <v>180</v>
      </c>
      <c r="H52" s="46"/>
      <c r="I52" s="46"/>
      <c r="J52" s="43"/>
      <c r="K52" s="41"/>
    </row>
    <row r="53" spans="1:11" ht="24" customHeight="1" x14ac:dyDescent="0.25">
      <c r="A53" s="41"/>
      <c r="B53" s="45" t="s">
        <v>107</v>
      </c>
      <c r="C53" s="41"/>
      <c r="D53" s="41"/>
      <c r="E53" s="41"/>
      <c r="F53" s="41"/>
      <c r="G53" s="46"/>
      <c r="H53" s="46">
        <v>180</v>
      </c>
      <c r="I53" s="46">
        <v>360</v>
      </c>
      <c r="J53" s="43"/>
      <c r="K53" s="51"/>
    </row>
    <row r="54" spans="1:11" ht="63.2" customHeight="1" x14ac:dyDescent="0.25">
      <c r="A54" s="35">
        <v>11</v>
      </c>
      <c r="B54" s="62" t="s">
        <v>108</v>
      </c>
      <c r="C54" s="40" t="s">
        <v>109</v>
      </c>
      <c r="D54" s="41" t="s">
        <v>59</v>
      </c>
      <c r="E54" s="220" t="s">
        <v>26</v>
      </c>
      <c r="F54" s="41" t="s">
        <v>16</v>
      </c>
      <c r="G54" s="54">
        <v>210</v>
      </c>
      <c r="H54" s="54"/>
      <c r="I54" s="54"/>
      <c r="J54" s="43"/>
      <c r="K54" s="41"/>
    </row>
    <row r="55" spans="1:11" ht="26.25" customHeight="1" x14ac:dyDescent="0.25">
      <c r="A55" s="41"/>
      <c r="B55" s="60" t="s">
        <v>110</v>
      </c>
      <c r="C55" s="41"/>
      <c r="D55" s="41"/>
      <c r="E55" s="41"/>
      <c r="F55" s="41"/>
      <c r="G55" s="183"/>
      <c r="H55" s="54">
        <v>180</v>
      </c>
      <c r="I55" s="54">
        <v>180</v>
      </c>
      <c r="J55" s="43"/>
      <c r="K55" s="51"/>
    </row>
    <row r="56" spans="1:11" ht="31.5" x14ac:dyDescent="0.25">
      <c r="A56" s="169">
        <v>12</v>
      </c>
      <c r="B56" s="62" t="s">
        <v>249</v>
      </c>
      <c r="C56" s="40" t="s">
        <v>48</v>
      </c>
      <c r="D56" s="41" t="s">
        <v>59</v>
      </c>
      <c r="G56" s="183">
        <v>528.20000000000005</v>
      </c>
      <c r="H56" s="54"/>
      <c r="I56" s="54"/>
      <c r="J56" s="43"/>
      <c r="K56" s="51"/>
    </row>
    <row r="57" spans="1:11" ht="18.75" x14ac:dyDescent="0.25">
      <c r="A57" s="169"/>
      <c r="B57" s="177" t="s">
        <v>247</v>
      </c>
      <c r="C57" s="41"/>
      <c r="D57" s="41"/>
      <c r="G57" s="183"/>
      <c r="H57" s="54">
        <f>I57/2</f>
        <v>104</v>
      </c>
      <c r="I57" s="54">
        <v>208</v>
      </c>
      <c r="J57" s="43"/>
      <c r="K57" s="51"/>
    </row>
    <row r="58" spans="1:11" x14ac:dyDescent="0.25">
      <c r="A58" s="169"/>
      <c r="B58" s="121" t="s">
        <v>248</v>
      </c>
      <c r="C58" s="41"/>
      <c r="D58" s="41"/>
      <c r="G58" s="183"/>
      <c r="H58" s="54">
        <f>I58</f>
        <v>111</v>
      </c>
      <c r="I58" s="54">
        <v>111</v>
      </c>
      <c r="J58" s="43"/>
      <c r="K58" s="51"/>
    </row>
    <row r="59" spans="1:11" ht="47.25" x14ac:dyDescent="0.25">
      <c r="A59" s="169">
        <v>13</v>
      </c>
      <c r="B59" s="115" t="s">
        <v>250</v>
      </c>
      <c r="C59" s="40" t="s">
        <v>109</v>
      </c>
      <c r="D59" s="41" t="s">
        <v>251</v>
      </c>
      <c r="G59" s="183">
        <v>471.8</v>
      </c>
      <c r="H59" s="54"/>
      <c r="I59" s="54"/>
      <c r="J59" s="43"/>
      <c r="K59" s="51"/>
    </row>
    <row r="60" spans="1:11" ht="47.25" x14ac:dyDescent="0.25">
      <c r="A60" s="169">
        <v>14</v>
      </c>
      <c r="B60" s="115" t="s">
        <v>254</v>
      </c>
      <c r="C60" s="40" t="s">
        <v>109</v>
      </c>
      <c r="D60" s="41" t="s">
        <v>258</v>
      </c>
      <c r="G60" s="183">
        <v>134</v>
      </c>
      <c r="H60" s="54"/>
      <c r="I60" s="54"/>
      <c r="J60" s="43"/>
      <c r="K60" s="43"/>
    </row>
    <row r="61" spans="1:11" x14ac:dyDescent="0.25">
      <c r="A61" s="169"/>
      <c r="B61" s="121" t="s">
        <v>199</v>
      </c>
      <c r="C61" s="121"/>
      <c r="D61" s="41"/>
      <c r="G61" s="183"/>
      <c r="H61" s="54">
        <v>145</v>
      </c>
      <c r="I61" s="54">
        <f>H61*2</f>
        <v>290</v>
      </c>
      <c r="J61" s="43"/>
      <c r="K61" s="43"/>
    </row>
    <row r="62" spans="1:11" ht="47.25" x14ac:dyDescent="0.25">
      <c r="A62" s="169">
        <v>15</v>
      </c>
      <c r="B62" s="115" t="s">
        <v>255</v>
      </c>
      <c r="C62" s="40" t="s">
        <v>109</v>
      </c>
      <c r="D62" s="41" t="s">
        <v>259</v>
      </c>
      <c r="G62" s="183">
        <v>204</v>
      </c>
      <c r="H62" s="54"/>
      <c r="I62" s="54"/>
      <c r="J62" s="43"/>
      <c r="K62" s="43"/>
    </row>
    <row r="63" spans="1:11" x14ac:dyDescent="0.25">
      <c r="A63" s="169"/>
      <c r="B63" s="121" t="s">
        <v>199</v>
      </c>
      <c r="C63" s="121"/>
      <c r="D63" s="41"/>
      <c r="G63" s="183"/>
      <c r="H63" s="54">
        <v>160</v>
      </c>
      <c r="I63" s="54">
        <f>H63*2</f>
        <v>320</v>
      </c>
      <c r="J63" s="43"/>
      <c r="K63" s="43"/>
    </row>
    <row r="64" spans="1:11" ht="47.25" x14ac:dyDescent="0.25">
      <c r="A64" s="169">
        <v>16</v>
      </c>
      <c r="B64" s="115" t="s">
        <v>256</v>
      </c>
      <c r="C64" s="40" t="s">
        <v>109</v>
      </c>
      <c r="D64" s="41" t="s">
        <v>260</v>
      </c>
      <c r="G64" s="183">
        <v>121</v>
      </c>
      <c r="H64" s="54"/>
      <c r="I64" s="54"/>
      <c r="J64" s="43"/>
      <c r="K64" s="43"/>
    </row>
    <row r="65" spans="1:11" x14ac:dyDescent="0.25">
      <c r="A65" s="169"/>
      <c r="B65" s="121" t="s">
        <v>199</v>
      </c>
      <c r="C65" s="121"/>
      <c r="D65" s="121"/>
      <c r="G65" s="183"/>
      <c r="H65" s="54">
        <v>220</v>
      </c>
      <c r="I65" s="54">
        <f>H65*2</f>
        <v>440</v>
      </c>
      <c r="J65" s="43"/>
      <c r="K65" s="43"/>
    </row>
    <row r="66" spans="1:11" ht="47.25" x14ac:dyDescent="0.25">
      <c r="A66" s="169">
        <v>17</v>
      </c>
      <c r="B66" s="115" t="s">
        <v>257</v>
      </c>
      <c r="C66" s="40" t="s">
        <v>261</v>
      </c>
      <c r="D66" s="41" t="s">
        <v>59</v>
      </c>
      <c r="G66" s="183">
        <v>1579</v>
      </c>
      <c r="H66" s="54"/>
      <c r="I66" s="54"/>
      <c r="J66" s="43"/>
      <c r="K66" s="43"/>
    </row>
    <row r="67" spans="1:11" x14ac:dyDescent="0.25">
      <c r="A67" s="169"/>
      <c r="B67" s="121" t="s">
        <v>252</v>
      </c>
      <c r="C67" s="41"/>
      <c r="D67" s="58"/>
      <c r="G67" s="183"/>
      <c r="H67" s="54">
        <v>1420</v>
      </c>
      <c r="I67" s="54">
        <v>1420</v>
      </c>
      <c r="J67" s="43"/>
      <c r="K67" s="43"/>
    </row>
    <row r="68" spans="1:11" x14ac:dyDescent="0.25">
      <c r="A68" s="169"/>
      <c r="B68" s="121" t="s">
        <v>31</v>
      </c>
      <c r="C68" s="41"/>
      <c r="D68" s="58"/>
      <c r="G68" s="183"/>
      <c r="H68" s="54">
        <v>76</v>
      </c>
      <c r="I68" s="54">
        <v>76</v>
      </c>
      <c r="J68" s="43"/>
      <c r="K68" s="43"/>
    </row>
    <row r="69" spans="1:11" x14ac:dyDescent="0.25">
      <c r="A69" s="169"/>
      <c r="B69" s="121" t="s">
        <v>253</v>
      </c>
      <c r="C69" s="41"/>
      <c r="D69" s="58"/>
      <c r="G69" s="183"/>
      <c r="H69" s="54">
        <v>68</v>
      </c>
      <c r="I69" s="54">
        <v>68</v>
      </c>
      <c r="J69" s="43"/>
      <c r="K69" s="43"/>
    </row>
    <row r="521" spans="1:11" s="38" customFormat="1" ht="24.75" customHeight="1" x14ac:dyDescent="0.25">
      <c r="A521" s="35"/>
      <c r="B521" s="36" t="s">
        <v>112</v>
      </c>
      <c r="C521" s="35"/>
      <c r="D521" s="35"/>
      <c r="E521" s="35"/>
      <c r="F521" s="35"/>
      <c r="G521" s="185"/>
      <c r="H521" s="36"/>
      <c r="I521" s="36"/>
      <c r="J521" s="36"/>
      <c r="K521" s="37"/>
    </row>
    <row r="523" spans="1:11" ht="24.75" customHeight="1" x14ac:dyDescent="0.25">
      <c r="B523" s="230" t="s">
        <v>113</v>
      </c>
      <c r="C523" s="231"/>
      <c r="D523" s="231"/>
      <c r="E523" s="231"/>
      <c r="F523" s="231"/>
      <c r="G523" s="231"/>
      <c r="H523" s="231"/>
      <c r="I523" s="231"/>
      <c r="J523" s="231"/>
      <c r="K523" s="231"/>
    </row>
    <row r="524" spans="1:11" ht="24.75" customHeight="1" x14ac:dyDescent="0.25">
      <c r="B524" s="32" t="s">
        <v>114</v>
      </c>
    </row>
    <row r="525" spans="1:11" ht="24.75" customHeight="1" x14ac:dyDescent="0.25">
      <c r="B525" s="63" t="s">
        <v>115</v>
      </c>
    </row>
    <row r="526" spans="1:11" ht="132.75" customHeight="1" x14ac:dyDescent="0.25">
      <c r="B526" s="232" t="s">
        <v>116</v>
      </c>
      <c r="C526" s="232"/>
      <c r="D526" s="232"/>
      <c r="E526" s="232"/>
      <c r="F526" s="232"/>
    </row>
    <row r="527" spans="1:11" ht="24.75" customHeight="1" x14ac:dyDescent="0.25">
      <c r="B527" s="63" t="s">
        <v>117</v>
      </c>
    </row>
    <row r="528" spans="1:11" ht="42" customHeight="1" x14ac:dyDescent="0.25">
      <c r="B528" s="229" t="s">
        <v>118</v>
      </c>
      <c r="C528" s="229"/>
      <c r="D528" s="229"/>
      <c r="E528" s="229"/>
      <c r="F528" s="229"/>
    </row>
    <row r="529" spans="2:2" ht="24" customHeight="1" x14ac:dyDescent="0.25">
      <c r="B529" s="63" t="s">
        <v>119</v>
      </c>
    </row>
    <row r="530" spans="2:2" ht="24" customHeight="1" x14ac:dyDescent="0.25">
      <c r="B530" s="63" t="s">
        <v>120</v>
      </c>
    </row>
    <row r="531" spans="2:2" ht="24" customHeight="1" x14ac:dyDescent="0.25">
      <c r="B531" s="63" t="s">
        <v>121</v>
      </c>
    </row>
    <row r="532" spans="2:2" ht="24" customHeight="1" x14ac:dyDescent="0.25"/>
  </sheetData>
  <mergeCells count="26">
    <mergeCell ref="L2:Q2"/>
    <mergeCell ref="J10:J18"/>
    <mergeCell ref="A1:K1"/>
    <mergeCell ref="A2:K2"/>
    <mergeCell ref="A3:K3"/>
    <mergeCell ref="A4:K4"/>
    <mergeCell ref="A6:A7"/>
    <mergeCell ref="B6:B7"/>
    <mergeCell ref="C6:C7"/>
    <mergeCell ref="D6:D7"/>
    <mergeCell ref="E6:E7"/>
    <mergeCell ref="F6:F7"/>
    <mergeCell ref="G6:I6"/>
    <mergeCell ref="J6:J7"/>
    <mergeCell ref="B528:F528"/>
    <mergeCell ref="B523:K523"/>
    <mergeCell ref="B526:F526"/>
    <mergeCell ref="K6:K7"/>
    <mergeCell ref="J45:J48"/>
    <mergeCell ref="J22:J26"/>
    <mergeCell ref="J28:J29"/>
    <mergeCell ref="J31:J36"/>
    <mergeCell ref="K37:K39"/>
    <mergeCell ref="J38:J39"/>
    <mergeCell ref="K40:K43"/>
    <mergeCell ref="J41:J43"/>
  </mergeCells>
  <pageMargins left="0.5" right="0.3" top="0.5" bottom="0.5" header="0.3" footer="0.3"/>
  <pageSetup paperSize="9" scale="61" fitToHeight="0" orientation="landscape"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K39"/>
  <sheetViews>
    <sheetView zoomScaleNormal="100" workbookViewId="0">
      <selection activeCell="A5" sqref="A5"/>
    </sheetView>
  </sheetViews>
  <sheetFormatPr defaultColWidth="8.85546875" defaultRowHeight="42.6" customHeight="1" x14ac:dyDescent="0.25"/>
  <cols>
    <col min="1" max="1" width="7.5703125" style="77" customWidth="1"/>
    <col min="2" max="2" width="31.5703125" style="78" customWidth="1"/>
    <col min="3" max="3" width="15" style="79" customWidth="1"/>
    <col min="4" max="4" width="28.85546875" style="80" customWidth="1"/>
    <col min="5" max="5" width="14.140625" style="81" hidden="1" customWidth="1"/>
    <col min="6" max="6" width="13.85546875" style="81" hidden="1" customWidth="1"/>
    <col min="7" max="7" width="12.5703125" style="187" customWidth="1"/>
    <col min="8" max="8" width="14.85546875" style="82" customWidth="1"/>
    <col min="9" max="9" width="14.140625" style="82" customWidth="1"/>
    <col min="10" max="10" width="17.42578125" style="81" customWidth="1"/>
    <col min="11" max="11" width="12.42578125" style="79" customWidth="1"/>
    <col min="12" max="16384" width="8.85546875" style="79"/>
  </cols>
  <sheetData>
    <row r="1" spans="1:11" s="76" customFormat="1" ht="23.45" customHeight="1" x14ac:dyDescent="0.3">
      <c r="A1" s="252" t="s">
        <v>171</v>
      </c>
      <c r="B1" s="252"/>
      <c r="C1" s="252"/>
      <c r="D1" s="252"/>
      <c r="E1" s="252"/>
      <c r="F1" s="252"/>
      <c r="G1" s="252"/>
      <c r="H1" s="252"/>
      <c r="I1" s="252"/>
      <c r="J1" s="252"/>
      <c r="K1" s="252"/>
    </row>
    <row r="2" spans="1:11" s="76" customFormat="1" ht="23.45" customHeight="1" x14ac:dyDescent="0.3">
      <c r="A2" s="243" t="s">
        <v>243</v>
      </c>
      <c r="B2" s="243"/>
      <c r="C2" s="243"/>
      <c r="D2" s="243"/>
      <c r="E2" s="243"/>
      <c r="F2" s="243"/>
      <c r="G2" s="243"/>
      <c r="H2" s="243"/>
      <c r="I2" s="243"/>
      <c r="J2" s="243"/>
      <c r="K2" s="243"/>
    </row>
    <row r="3" spans="1:11" s="76" customFormat="1" ht="23.45" customHeight="1" x14ac:dyDescent="0.3">
      <c r="A3" s="253" t="s">
        <v>140</v>
      </c>
      <c r="B3" s="253"/>
      <c r="C3" s="253"/>
      <c r="D3" s="253"/>
      <c r="E3" s="253"/>
      <c r="F3" s="253"/>
      <c r="G3" s="253"/>
      <c r="H3" s="253"/>
      <c r="I3" s="253"/>
      <c r="J3" s="253"/>
      <c r="K3" s="253"/>
    </row>
    <row r="4" spans="1:11" s="76" customFormat="1" ht="23.45" customHeight="1" x14ac:dyDescent="0.3">
      <c r="A4" s="245" t="str">
        <f>'PL 27 - Bình Gia'!A4:K4</f>
        <v>(Kèm theo Quyết định số 2135/QĐ-UBND ngày  30 tháng 9 năm 2025 của Chủ tịch Ủy ban nhân dân tỉnh Lạng Sơn)</v>
      </c>
      <c r="B4" s="245"/>
      <c r="C4" s="245"/>
      <c r="D4" s="245"/>
      <c r="E4" s="245"/>
      <c r="F4" s="245"/>
      <c r="G4" s="245"/>
      <c r="H4" s="245"/>
      <c r="I4" s="245"/>
      <c r="J4" s="245"/>
      <c r="K4" s="245"/>
    </row>
    <row r="5" spans="1:11" ht="21" customHeight="1" x14ac:dyDescent="0.25"/>
    <row r="6" spans="1:11" ht="69.95" customHeight="1" x14ac:dyDescent="0.25">
      <c r="A6" s="254" t="s">
        <v>2</v>
      </c>
      <c r="B6" s="254" t="s">
        <v>0</v>
      </c>
      <c r="C6" s="254" t="s">
        <v>3</v>
      </c>
      <c r="D6" s="254" t="s">
        <v>9</v>
      </c>
      <c r="E6" s="254" t="s">
        <v>10</v>
      </c>
      <c r="F6" s="254" t="s">
        <v>11</v>
      </c>
      <c r="G6" s="256" t="s">
        <v>4</v>
      </c>
      <c r="H6" s="257"/>
      <c r="I6" s="258"/>
      <c r="J6" s="259" t="s">
        <v>5</v>
      </c>
      <c r="K6" s="260" t="s">
        <v>12</v>
      </c>
    </row>
    <row r="7" spans="1:11" ht="58.5" customHeight="1" x14ac:dyDescent="0.25">
      <c r="A7" s="255"/>
      <c r="B7" s="255"/>
      <c r="C7" s="255"/>
      <c r="D7" s="255"/>
      <c r="E7" s="255"/>
      <c r="F7" s="255"/>
      <c r="G7" s="188" t="s">
        <v>6</v>
      </c>
      <c r="H7" s="83" t="s">
        <v>7</v>
      </c>
      <c r="I7" s="83" t="s">
        <v>8</v>
      </c>
      <c r="J7" s="259" t="s">
        <v>1</v>
      </c>
      <c r="K7" s="261"/>
    </row>
    <row r="8" spans="1:11" s="170" customFormat="1" ht="34.5" customHeight="1" x14ac:dyDescent="0.25">
      <c r="A8" s="96"/>
      <c r="B8" s="75" t="s">
        <v>45</v>
      </c>
      <c r="C8" s="74">
        <f>COUNTA(C9:C380)</f>
        <v>7</v>
      </c>
      <c r="D8" s="40"/>
      <c r="E8" s="40"/>
      <c r="F8" s="40"/>
      <c r="G8" s="189">
        <f>SUM(G9:G380)</f>
        <v>10110</v>
      </c>
      <c r="H8" s="171">
        <f>SUM(H9:H380)</f>
        <v>2310.7799999999997</v>
      </c>
      <c r="I8" s="189">
        <f>SUM(I9:I380)</f>
        <v>3002.7799999999997</v>
      </c>
      <c r="J8" s="40"/>
      <c r="K8" s="40"/>
    </row>
    <row r="9" spans="1:11" s="89" customFormat="1" ht="33" customHeight="1" x14ac:dyDescent="0.25">
      <c r="A9" s="84" t="s">
        <v>13</v>
      </c>
      <c r="B9" s="85" t="s">
        <v>46</v>
      </c>
      <c r="C9" s="86"/>
      <c r="D9" s="87"/>
      <c r="E9" s="87"/>
      <c r="F9" s="87"/>
      <c r="G9" s="190"/>
      <c r="H9" s="88"/>
      <c r="I9" s="88"/>
      <c r="J9" s="87"/>
      <c r="K9" s="86"/>
    </row>
    <row r="10" spans="1:11" s="89" customFormat="1" ht="57" customHeight="1" x14ac:dyDescent="0.25">
      <c r="A10" s="74">
        <v>1</v>
      </c>
      <c r="B10" s="90" t="s">
        <v>141</v>
      </c>
      <c r="C10" s="40" t="s">
        <v>142</v>
      </c>
      <c r="D10" s="91" t="s">
        <v>143</v>
      </c>
      <c r="E10" s="40" t="s">
        <v>26</v>
      </c>
      <c r="F10" s="41" t="s">
        <v>17</v>
      </c>
      <c r="G10" s="191">
        <v>1499</v>
      </c>
      <c r="H10" s="49"/>
      <c r="I10" s="49"/>
      <c r="J10" s="41" t="s">
        <v>144</v>
      </c>
      <c r="K10" s="41"/>
    </row>
    <row r="11" spans="1:11" s="89" customFormat="1" ht="26.25" customHeight="1" x14ac:dyDescent="0.25">
      <c r="A11" s="92"/>
      <c r="B11" s="93" t="s">
        <v>145</v>
      </c>
      <c r="C11" s="40"/>
      <c r="D11" s="91"/>
      <c r="E11" s="40"/>
      <c r="F11" s="41"/>
      <c r="G11" s="191"/>
      <c r="H11" s="94">
        <v>222</v>
      </c>
      <c r="I11" s="94">
        <v>444</v>
      </c>
      <c r="J11" s="41"/>
      <c r="K11" s="41"/>
    </row>
    <row r="12" spans="1:11" s="89" customFormat="1" ht="26.25" customHeight="1" x14ac:dyDescent="0.25">
      <c r="A12" s="92"/>
      <c r="B12" s="93" t="s">
        <v>146</v>
      </c>
      <c r="C12" s="40"/>
      <c r="D12" s="91"/>
      <c r="E12" s="40"/>
      <c r="F12" s="41"/>
      <c r="G12" s="191"/>
      <c r="H12" s="94">
        <v>80.5</v>
      </c>
      <c r="I12" s="94">
        <v>80.5</v>
      </c>
      <c r="J12" s="41"/>
      <c r="K12" s="41"/>
    </row>
    <row r="13" spans="1:11" s="89" customFormat="1" ht="26.25" customHeight="1" x14ac:dyDescent="0.25">
      <c r="A13" s="92"/>
      <c r="B13" s="93" t="s">
        <v>147</v>
      </c>
      <c r="C13" s="40"/>
      <c r="D13" s="91"/>
      <c r="E13" s="40"/>
      <c r="F13" s="41"/>
      <c r="G13" s="191"/>
      <c r="H13" s="94">
        <v>33.5</v>
      </c>
      <c r="I13" s="94">
        <v>33.5</v>
      </c>
      <c r="J13" s="41"/>
      <c r="K13" s="41"/>
    </row>
    <row r="14" spans="1:11" s="89" customFormat="1" ht="42.75" customHeight="1" x14ac:dyDescent="0.25">
      <c r="A14" s="92"/>
      <c r="B14" s="93" t="s">
        <v>148</v>
      </c>
      <c r="C14" s="40"/>
      <c r="D14" s="91"/>
      <c r="E14" s="40"/>
      <c r="F14" s="41"/>
      <c r="G14" s="191"/>
      <c r="H14" s="94">
        <v>57.6</v>
      </c>
      <c r="I14" s="94">
        <v>57.6</v>
      </c>
      <c r="J14" s="41"/>
      <c r="K14" s="41"/>
    </row>
    <row r="15" spans="1:11" s="89" customFormat="1" ht="26.25" customHeight="1" x14ac:dyDescent="0.25">
      <c r="A15" s="92"/>
      <c r="B15" s="93" t="s">
        <v>149</v>
      </c>
      <c r="C15" s="40"/>
      <c r="D15" s="91"/>
      <c r="E15" s="40"/>
      <c r="F15" s="41"/>
      <c r="G15" s="191"/>
      <c r="H15" s="94">
        <v>8.6</v>
      </c>
      <c r="I15" s="94">
        <v>8.6</v>
      </c>
      <c r="J15" s="41"/>
      <c r="K15" s="41"/>
    </row>
    <row r="16" spans="1:11" s="89" customFormat="1" ht="56.45" customHeight="1" x14ac:dyDescent="0.25">
      <c r="A16" s="84">
        <v>2</v>
      </c>
      <c r="B16" s="95" t="s">
        <v>150</v>
      </c>
      <c r="C16" s="40" t="s">
        <v>151</v>
      </c>
      <c r="D16" s="91" t="s">
        <v>68</v>
      </c>
      <c r="E16" s="40" t="s">
        <v>26</v>
      </c>
      <c r="F16" s="41" t="s">
        <v>16</v>
      </c>
      <c r="G16" s="192">
        <v>2103</v>
      </c>
      <c r="H16" s="94"/>
      <c r="I16" s="94"/>
      <c r="J16" s="41"/>
      <c r="K16" s="44"/>
    </row>
    <row r="17" spans="1:11" s="89" customFormat="1" ht="24.75" customHeight="1" x14ac:dyDescent="0.25">
      <c r="A17" s="92"/>
      <c r="B17" s="97" t="s">
        <v>145</v>
      </c>
      <c r="C17" s="98"/>
      <c r="D17" s="91"/>
      <c r="E17" s="40"/>
      <c r="F17" s="45"/>
      <c r="G17" s="192"/>
      <c r="H17" s="94">
        <v>270</v>
      </c>
      <c r="I17" s="94">
        <v>540</v>
      </c>
      <c r="J17" s="238" t="s">
        <v>152</v>
      </c>
      <c r="K17" s="44"/>
    </row>
    <row r="18" spans="1:11" s="89" customFormat="1" ht="38.25" customHeight="1" x14ac:dyDescent="0.25">
      <c r="A18" s="92"/>
      <c r="B18" s="97" t="s">
        <v>153</v>
      </c>
      <c r="C18" s="98"/>
      <c r="D18" s="91"/>
      <c r="E18" s="40"/>
      <c r="F18" s="45"/>
      <c r="G18" s="192"/>
      <c r="H18" s="94">
        <f>40+55</f>
        <v>95</v>
      </c>
      <c r="I18" s="94">
        <f>40+55</f>
        <v>95</v>
      </c>
      <c r="J18" s="239"/>
      <c r="K18" s="41"/>
    </row>
    <row r="19" spans="1:11" s="89" customFormat="1" ht="26.25" customHeight="1" x14ac:dyDescent="0.25">
      <c r="A19" s="92"/>
      <c r="B19" s="97" t="s">
        <v>154</v>
      </c>
      <c r="C19" s="98"/>
      <c r="D19" s="91"/>
      <c r="E19" s="40"/>
      <c r="F19" s="45"/>
      <c r="G19" s="192"/>
      <c r="H19" s="94">
        <v>47</v>
      </c>
      <c r="I19" s="94">
        <v>47</v>
      </c>
      <c r="J19" s="239"/>
      <c r="K19" s="41"/>
    </row>
    <row r="20" spans="1:11" s="89" customFormat="1" ht="26.25" customHeight="1" x14ac:dyDescent="0.25">
      <c r="A20" s="92"/>
      <c r="B20" s="97" t="s">
        <v>32</v>
      </c>
      <c r="C20" s="98"/>
      <c r="D20" s="91"/>
      <c r="E20" s="40"/>
      <c r="F20" s="45"/>
      <c r="G20" s="192"/>
      <c r="H20" s="99">
        <v>8.34</v>
      </c>
      <c r="I20" s="99">
        <v>8.34</v>
      </c>
      <c r="J20" s="240"/>
      <c r="K20" s="44"/>
    </row>
    <row r="21" spans="1:11" s="89" customFormat="1" ht="53.45" customHeight="1" x14ac:dyDescent="0.25">
      <c r="A21" s="84">
        <v>3</v>
      </c>
      <c r="B21" s="95" t="s">
        <v>155</v>
      </c>
      <c r="C21" s="40" t="s">
        <v>151</v>
      </c>
      <c r="D21" s="91" t="s">
        <v>156</v>
      </c>
      <c r="E21" s="40" t="s">
        <v>26</v>
      </c>
      <c r="F21" s="41" t="s">
        <v>16</v>
      </c>
      <c r="G21" s="192">
        <v>618</v>
      </c>
      <c r="H21" s="94"/>
      <c r="I21" s="94"/>
      <c r="J21" s="41"/>
      <c r="K21" s="45"/>
    </row>
    <row r="22" spans="1:11" s="89" customFormat="1" ht="26.25" customHeight="1" x14ac:dyDescent="0.25">
      <c r="A22" s="92"/>
      <c r="B22" s="97" t="s">
        <v>157</v>
      </c>
      <c r="C22" s="98"/>
      <c r="D22" s="91"/>
      <c r="E22" s="40"/>
      <c r="F22" s="45"/>
      <c r="G22" s="192"/>
      <c r="H22" s="94">
        <v>114</v>
      </c>
      <c r="I22" s="94">
        <v>114</v>
      </c>
      <c r="J22" s="238" t="s">
        <v>158</v>
      </c>
      <c r="K22" s="45"/>
    </row>
    <row r="23" spans="1:11" s="89" customFormat="1" ht="26.25" customHeight="1" x14ac:dyDescent="0.25">
      <c r="A23" s="92"/>
      <c r="B23" s="97" t="s">
        <v>157</v>
      </c>
      <c r="C23" s="98"/>
      <c r="D23" s="91"/>
      <c r="E23" s="40"/>
      <c r="F23" s="45"/>
      <c r="G23" s="192"/>
      <c r="H23" s="94">
        <v>33.4</v>
      </c>
      <c r="I23" s="94">
        <v>33.4</v>
      </c>
      <c r="J23" s="239"/>
      <c r="K23" s="45"/>
    </row>
    <row r="24" spans="1:11" s="89" customFormat="1" ht="26.25" customHeight="1" x14ac:dyDescent="0.25">
      <c r="A24" s="92"/>
      <c r="B24" s="97" t="s">
        <v>32</v>
      </c>
      <c r="C24" s="98"/>
      <c r="D24" s="91"/>
      <c r="E24" s="40"/>
      <c r="F24" s="45"/>
      <c r="G24" s="192"/>
      <c r="H24" s="94">
        <v>9.3000000000000007</v>
      </c>
      <c r="I24" s="94">
        <v>9.3000000000000007</v>
      </c>
      <c r="J24" s="239"/>
      <c r="K24" s="45"/>
    </row>
    <row r="25" spans="1:11" s="89" customFormat="1" ht="26.25" customHeight="1" x14ac:dyDescent="0.25">
      <c r="A25" s="92"/>
      <c r="B25" s="97" t="s">
        <v>159</v>
      </c>
      <c r="C25" s="98"/>
      <c r="D25" s="91"/>
      <c r="E25" s="40"/>
      <c r="F25" s="45"/>
      <c r="G25" s="192"/>
      <c r="H25" s="94">
        <v>163.5</v>
      </c>
      <c r="I25" s="94">
        <v>163.5</v>
      </c>
      <c r="J25" s="240"/>
      <c r="K25" s="45"/>
    </row>
    <row r="26" spans="1:11" s="89" customFormat="1" ht="56.25" customHeight="1" x14ac:dyDescent="0.25">
      <c r="A26" s="84">
        <v>4</v>
      </c>
      <c r="B26" s="95" t="s">
        <v>172</v>
      </c>
      <c r="C26" s="40" t="s">
        <v>151</v>
      </c>
      <c r="D26" s="91" t="s">
        <v>68</v>
      </c>
      <c r="E26" s="40" t="s">
        <v>160</v>
      </c>
      <c r="F26" s="41" t="s">
        <v>16</v>
      </c>
      <c r="G26" s="192">
        <v>1920</v>
      </c>
      <c r="H26" s="94"/>
      <c r="I26" s="94"/>
      <c r="J26" s="41"/>
      <c r="K26" s="41"/>
    </row>
    <row r="27" spans="1:11" s="89" customFormat="1" ht="27.2" customHeight="1" x14ac:dyDescent="0.25">
      <c r="A27" s="92"/>
      <c r="B27" s="100" t="s">
        <v>137</v>
      </c>
      <c r="C27" s="98"/>
      <c r="D27" s="91"/>
      <c r="E27" s="40"/>
      <c r="F27" s="45"/>
      <c r="G27" s="192"/>
      <c r="H27" s="49">
        <v>350</v>
      </c>
      <c r="I27" s="49">
        <v>350</v>
      </c>
      <c r="J27" s="238" t="s">
        <v>24</v>
      </c>
      <c r="K27" s="41"/>
    </row>
    <row r="28" spans="1:11" s="89" customFormat="1" ht="27.2" customHeight="1" x14ac:dyDescent="0.25">
      <c r="A28" s="92"/>
      <c r="B28" s="100" t="s">
        <v>161</v>
      </c>
      <c r="C28" s="98"/>
      <c r="D28" s="91"/>
      <c r="E28" s="40"/>
      <c r="F28" s="45"/>
      <c r="G28" s="192"/>
      <c r="H28" s="49">
        <v>140</v>
      </c>
      <c r="I28" s="49">
        <v>140</v>
      </c>
      <c r="J28" s="239"/>
      <c r="K28" s="41"/>
    </row>
    <row r="29" spans="1:11" s="89" customFormat="1" ht="36.75" customHeight="1" x14ac:dyDescent="0.25">
      <c r="A29" s="92"/>
      <c r="B29" s="101" t="s">
        <v>162</v>
      </c>
      <c r="C29" s="98"/>
      <c r="D29" s="91"/>
      <c r="E29" s="40"/>
      <c r="F29" s="45"/>
      <c r="G29" s="182"/>
      <c r="H29" s="46">
        <v>14.04</v>
      </c>
      <c r="I29" s="46">
        <v>14.04</v>
      </c>
      <c r="J29" s="239"/>
      <c r="K29" s="41"/>
    </row>
    <row r="30" spans="1:11" s="103" customFormat="1" ht="36.75" customHeight="1" x14ac:dyDescent="0.25">
      <c r="A30" s="92"/>
      <c r="B30" s="100" t="s">
        <v>163</v>
      </c>
      <c r="C30" s="98"/>
      <c r="D30" s="102"/>
      <c r="E30" s="41"/>
      <c r="F30" s="45"/>
      <c r="G30" s="192"/>
      <c r="H30" s="49">
        <v>28</v>
      </c>
      <c r="I30" s="49">
        <v>28</v>
      </c>
      <c r="J30" s="240"/>
      <c r="K30" s="41"/>
    </row>
    <row r="31" spans="1:11" s="89" customFormat="1" ht="69" customHeight="1" x14ac:dyDescent="0.25">
      <c r="A31" s="92">
        <v>5</v>
      </c>
      <c r="B31" s="104" t="s">
        <v>164</v>
      </c>
      <c r="C31" s="53" t="s">
        <v>165</v>
      </c>
      <c r="D31" s="102" t="s">
        <v>166</v>
      </c>
      <c r="E31" s="41" t="s">
        <v>26</v>
      </c>
      <c r="F31" s="64" t="s">
        <v>17</v>
      </c>
      <c r="G31" s="192">
        <v>1212</v>
      </c>
      <c r="H31" s="49"/>
      <c r="I31" s="49"/>
      <c r="J31" s="41"/>
      <c r="K31" s="45"/>
    </row>
    <row r="32" spans="1:11" s="103" customFormat="1" ht="26.25" customHeight="1" x14ac:dyDescent="0.25">
      <c r="A32" s="92"/>
      <c r="B32" s="100" t="s">
        <v>167</v>
      </c>
      <c r="C32" s="98"/>
      <c r="D32" s="102"/>
      <c r="E32" s="41"/>
      <c r="F32" s="45"/>
      <c r="G32" s="192"/>
      <c r="H32" s="49">
        <v>200</v>
      </c>
      <c r="I32" s="49">
        <v>400</v>
      </c>
      <c r="J32" s="238" t="s">
        <v>168</v>
      </c>
      <c r="K32" s="45"/>
    </row>
    <row r="33" spans="1:11" s="103" customFormat="1" ht="26.25" customHeight="1" x14ac:dyDescent="0.25">
      <c r="A33" s="92"/>
      <c r="B33" s="100" t="s">
        <v>111</v>
      </c>
      <c r="C33" s="98"/>
      <c r="D33" s="102"/>
      <c r="E33" s="41"/>
      <c r="F33" s="45"/>
      <c r="G33" s="192"/>
      <c r="H33" s="49">
        <v>45</v>
      </c>
      <c r="I33" s="49">
        <v>45</v>
      </c>
      <c r="J33" s="239"/>
      <c r="K33" s="45"/>
    </row>
    <row r="34" spans="1:11" s="103" customFormat="1" ht="26.25" customHeight="1" x14ac:dyDescent="0.25">
      <c r="A34" s="92"/>
      <c r="B34" s="100" t="s">
        <v>34</v>
      </c>
      <c r="C34" s="98"/>
      <c r="D34" s="102"/>
      <c r="E34" s="41"/>
      <c r="F34" s="45"/>
      <c r="G34" s="192"/>
      <c r="H34" s="49">
        <v>40</v>
      </c>
      <c r="I34" s="49">
        <v>40</v>
      </c>
      <c r="J34" s="239"/>
      <c r="K34" s="45"/>
    </row>
    <row r="35" spans="1:11" s="103" customFormat="1" ht="26.25" customHeight="1" x14ac:dyDescent="0.25">
      <c r="A35" s="92"/>
      <c r="B35" s="100" t="s">
        <v>32</v>
      </c>
      <c r="C35" s="98"/>
      <c r="D35" s="102"/>
      <c r="E35" s="41"/>
      <c r="F35" s="45"/>
      <c r="G35" s="192"/>
      <c r="H35" s="49">
        <v>11</v>
      </c>
      <c r="I35" s="49">
        <v>11</v>
      </c>
      <c r="J35" s="240"/>
      <c r="K35" s="45"/>
    </row>
    <row r="36" spans="1:11" s="89" customFormat="1" ht="47.45" customHeight="1" x14ac:dyDescent="0.25">
      <c r="A36" s="92">
        <v>6</v>
      </c>
      <c r="B36" s="85" t="s">
        <v>169</v>
      </c>
      <c r="C36" s="53" t="s">
        <v>165</v>
      </c>
      <c r="D36" s="91" t="s">
        <v>68</v>
      </c>
      <c r="E36" s="41" t="s">
        <v>160</v>
      </c>
      <c r="F36" s="64" t="s">
        <v>17</v>
      </c>
      <c r="G36" s="192">
        <v>1219</v>
      </c>
      <c r="H36" s="46"/>
      <c r="I36" s="46"/>
      <c r="J36" s="41"/>
      <c r="K36" s="64"/>
    </row>
    <row r="37" spans="1:11" s="103" customFormat="1" ht="29.45" customHeight="1" x14ac:dyDescent="0.25">
      <c r="A37" s="92"/>
      <c r="B37" s="100" t="s">
        <v>137</v>
      </c>
      <c r="C37" s="98"/>
      <c r="D37" s="102"/>
      <c r="E37" s="41"/>
      <c r="F37" s="45"/>
      <c r="G37" s="192"/>
      <c r="H37" s="49">
        <v>200</v>
      </c>
      <c r="I37" s="49">
        <v>200</v>
      </c>
      <c r="J37" s="41"/>
      <c r="K37" s="64"/>
    </row>
    <row r="38" spans="1:11" s="103" customFormat="1" ht="29.45" customHeight="1" x14ac:dyDescent="0.25">
      <c r="A38" s="92"/>
      <c r="B38" s="100" t="s">
        <v>170</v>
      </c>
      <c r="C38" s="98"/>
      <c r="D38" s="102"/>
      <c r="E38" s="41"/>
      <c r="F38" s="45"/>
      <c r="G38" s="192"/>
      <c r="H38" s="49">
        <v>140</v>
      </c>
      <c r="I38" s="49">
        <v>140</v>
      </c>
      <c r="J38" s="41"/>
      <c r="K38" s="64"/>
    </row>
    <row r="39" spans="1:11" ht="42.6" customHeight="1" x14ac:dyDescent="0.25">
      <c r="A39" s="92">
        <v>7</v>
      </c>
      <c r="B39" s="85" t="s">
        <v>262</v>
      </c>
      <c r="C39" s="40" t="s">
        <v>142</v>
      </c>
      <c r="D39" s="91" t="s">
        <v>68</v>
      </c>
      <c r="E39" s="41" t="s">
        <v>160</v>
      </c>
      <c r="F39" s="64" t="s">
        <v>17</v>
      </c>
      <c r="G39" s="192">
        <v>1539</v>
      </c>
      <c r="H39" s="46"/>
      <c r="I39" s="46"/>
      <c r="J39" s="41" t="s">
        <v>263</v>
      </c>
      <c r="K39" s="64"/>
    </row>
  </sheetData>
  <mergeCells count="17">
    <mergeCell ref="K6:K7"/>
    <mergeCell ref="J17:J20"/>
    <mergeCell ref="J22:J25"/>
    <mergeCell ref="J27:J30"/>
    <mergeCell ref="J32:J35"/>
    <mergeCell ref="A1:K1"/>
    <mergeCell ref="A2:K2"/>
    <mergeCell ref="A3:K3"/>
    <mergeCell ref="A4:K4"/>
    <mergeCell ref="A6:A7"/>
    <mergeCell ref="B6:B7"/>
    <mergeCell ref="C6:C7"/>
    <mergeCell ref="D6:D7"/>
    <mergeCell ref="E6:E7"/>
    <mergeCell ref="F6:F7"/>
    <mergeCell ref="G6:I6"/>
    <mergeCell ref="J6:J7"/>
  </mergeCells>
  <pageMargins left="0.4" right="0.16" top="0.5" bottom="0.5" header="0.3" footer="0.3"/>
  <pageSetup paperSize="9" scale="60" fitToHeight="0" orientation="landscape" r:id="rId1"/>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L18"/>
  <sheetViews>
    <sheetView tabSelected="1" zoomScale="70" zoomScaleNormal="70" workbookViewId="0">
      <selection activeCell="A5" sqref="A5"/>
    </sheetView>
  </sheetViews>
  <sheetFormatPr defaultColWidth="8.85546875" defaultRowHeight="42.6" customHeight="1" x14ac:dyDescent="0.25"/>
  <cols>
    <col min="1" max="1" width="7.5703125" style="4" customWidth="1"/>
    <col min="2" max="2" width="35.42578125" style="106" customWidth="1"/>
    <col min="3" max="3" width="17.85546875" style="107" customWidth="1"/>
    <col min="4" max="4" width="28.85546875" style="107" customWidth="1"/>
    <col min="5" max="6" width="15.5703125" style="108" hidden="1" customWidth="1"/>
    <col min="7" max="9" width="11.85546875" style="109" customWidth="1"/>
    <col min="10" max="10" width="17.42578125" style="110" customWidth="1"/>
    <col min="11" max="11" width="12.42578125" style="110" customWidth="1"/>
    <col min="12" max="16384" width="8.85546875" style="110"/>
  </cols>
  <sheetData>
    <row r="1" spans="1:12" s="105" customFormat="1" ht="23.45" customHeight="1" x14ac:dyDescent="0.3">
      <c r="A1" s="267" t="s">
        <v>188</v>
      </c>
      <c r="B1" s="267"/>
      <c r="C1" s="267"/>
      <c r="D1" s="267"/>
      <c r="E1" s="267"/>
      <c r="F1" s="267"/>
      <c r="G1" s="267"/>
      <c r="H1" s="267"/>
      <c r="I1" s="267"/>
      <c r="J1" s="267"/>
      <c r="K1" s="267"/>
    </row>
    <row r="2" spans="1:12" s="105" customFormat="1" ht="23.45" customHeight="1" x14ac:dyDescent="0.3">
      <c r="A2" s="243" t="s">
        <v>243</v>
      </c>
      <c r="B2" s="243"/>
      <c r="C2" s="243"/>
      <c r="D2" s="243"/>
      <c r="E2" s="243"/>
      <c r="F2" s="243"/>
      <c r="G2" s="243"/>
      <c r="H2" s="243"/>
      <c r="I2" s="243"/>
      <c r="J2" s="243"/>
      <c r="K2" s="243"/>
    </row>
    <row r="3" spans="1:12" s="105" customFormat="1" ht="23.45" customHeight="1" x14ac:dyDescent="0.3">
      <c r="A3" s="268" t="s">
        <v>173</v>
      </c>
      <c r="B3" s="268"/>
      <c r="C3" s="268"/>
      <c r="D3" s="268"/>
      <c r="E3" s="268"/>
      <c r="F3" s="268"/>
      <c r="G3" s="268"/>
      <c r="H3" s="268"/>
      <c r="I3" s="268"/>
      <c r="J3" s="268"/>
      <c r="K3" s="268"/>
    </row>
    <row r="4" spans="1:12" s="105" customFormat="1" ht="23.45" customHeight="1" x14ac:dyDescent="0.3">
      <c r="A4" s="245" t="str">
        <f>'PL 27 - Bình Gia'!A4:K4</f>
        <v>(Kèm theo Quyết định số 2135/QĐ-UBND ngày  30 tháng 9 năm 2025 của Chủ tịch Ủy ban nhân dân tỉnh Lạng Sơn)</v>
      </c>
      <c r="B4" s="245"/>
      <c r="C4" s="245"/>
      <c r="D4" s="245"/>
      <c r="E4" s="245"/>
      <c r="F4" s="245"/>
      <c r="G4" s="245"/>
      <c r="H4" s="245"/>
      <c r="I4" s="245"/>
      <c r="J4" s="245"/>
      <c r="K4" s="245"/>
    </row>
    <row r="5" spans="1:12" ht="21" customHeight="1" x14ac:dyDescent="0.25"/>
    <row r="6" spans="1:12" s="2" customFormat="1" ht="64.5" customHeight="1" x14ac:dyDescent="0.25">
      <c r="A6" s="269" t="s">
        <v>2</v>
      </c>
      <c r="B6" s="269" t="s">
        <v>0</v>
      </c>
      <c r="C6" s="269" t="s">
        <v>3</v>
      </c>
      <c r="D6" s="269" t="s">
        <v>9</v>
      </c>
      <c r="E6" s="269" t="s">
        <v>10</v>
      </c>
      <c r="F6" s="269" t="s">
        <v>11</v>
      </c>
      <c r="G6" s="271" t="s">
        <v>4</v>
      </c>
      <c r="H6" s="272"/>
      <c r="I6" s="273"/>
      <c r="J6" s="274" t="s">
        <v>5</v>
      </c>
      <c r="K6" s="265" t="s">
        <v>12</v>
      </c>
    </row>
    <row r="7" spans="1:12" s="2" customFormat="1" ht="50.25" customHeight="1" x14ac:dyDescent="0.25">
      <c r="A7" s="270"/>
      <c r="B7" s="270"/>
      <c r="C7" s="270"/>
      <c r="D7" s="270"/>
      <c r="E7" s="270"/>
      <c r="F7" s="270"/>
      <c r="G7" s="111" t="s">
        <v>6</v>
      </c>
      <c r="H7" s="111" t="s">
        <v>7</v>
      </c>
      <c r="I7" s="111" t="s">
        <v>8</v>
      </c>
      <c r="J7" s="274" t="s">
        <v>1</v>
      </c>
      <c r="K7" s="266"/>
      <c r="L7" s="112"/>
    </row>
    <row r="8" spans="1:12" s="13" customFormat="1" ht="36.75" customHeight="1" x14ac:dyDescent="0.25">
      <c r="A8" s="113" t="s">
        <v>13</v>
      </c>
      <c r="B8" s="26" t="s">
        <v>46</v>
      </c>
      <c r="C8" s="172">
        <f>COUNTA(C9:C18)</f>
        <v>2</v>
      </c>
      <c r="D8" s="113"/>
      <c r="E8" s="25"/>
      <c r="F8" s="25"/>
      <c r="G8" s="70">
        <f>SUM(G9:G18)</f>
        <v>4748.8</v>
      </c>
      <c r="H8" s="70">
        <f>SUM(H9:H18)</f>
        <v>748.7</v>
      </c>
      <c r="I8" s="70">
        <f>SUM(I9:I18)</f>
        <v>1221.7</v>
      </c>
      <c r="J8" s="114"/>
      <c r="K8" s="114"/>
    </row>
    <row r="9" spans="1:12" s="13" customFormat="1" ht="73.7" customHeight="1" x14ac:dyDescent="0.25">
      <c r="A9" s="113">
        <v>1</v>
      </c>
      <c r="B9" s="115" t="s">
        <v>174</v>
      </c>
      <c r="C9" s="116" t="s">
        <v>175</v>
      </c>
      <c r="D9" s="116" t="s">
        <v>176</v>
      </c>
      <c r="E9" s="117" t="s">
        <v>26</v>
      </c>
      <c r="F9" s="24" t="s">
        <v>17</v>
      </c>
      <c r="G9" s="118">
        <v>2182</v>
      </c>
      <c r="H9" s="119"/>
      <c r="I9" s="119"/>
      <c r="J9" s="24"/>
      <c r="K9" s="24"/>
    </row>
    <row r="10" spans="1:12" s="13" customFormat="1" ht="38.25" customHeight="1" x14ac:dyDescent="0.25">
      <c r="A10" s="120"/>
      <c r="B10" s="121" t="s">
        <v>177</v>
      </c>
      <c r="C10" s="116"/>
      <c r="D10" s="116"/>
      <c r="E10" s="117"/>
      <c r="F10" s="24"/>
      <c r="G10" s="118"/>
      <c r="H10" s="69">
        <v>224</v>
      </c>
      <c r="I10" s="69">
        <v>392</v>
      </c>
      <c r="J10" s="262" t="s">
        <v>178</v>
      </c>
      <c r="K10" s="24"/>
    </row>
    <row r="11" spans="1:12" s="13" customFormat="1" ht="27.75" customHeight="1" x14ac:dyDescent="0.25">
      <c r="A11" s="120"/>
      <c r="B11" s="121" t="s">
        <v>111</v>
      </c>
      <c r="C11" s="116"/>
      <c r="D11" s="116"/>
      <c r="E11" s="117"/>
      <c r="F11" s="24"/>
      <c r="G11" s="118"/>
      <c r="H11" s="69">
        <v>61.7</v>
      </c>
      <c r="I11" s="69">
        <v>61.7</v>
      </c>
      <c r="J11" s="263"/>
      <c r="K11" s="24"/>
    </row>
    <row r="12" spans="1:12" s="13" customFormat="1" ht="27.75" customHeight="1" x14ac:dyDescent="0.25">
      <c r="A12" s="120"/>
      <c r="B12" s="121" t="s">
        <v>32</v>
      </c>
      <c r="C12" s="116"/>
      <c r="D12" s="116"/>
      <c r="E12" s="117"/>
      <c r="F12" s="24"/>
      <c r="G12" s="118"/>
      <c r="H12" s="69">
        <v>28</v>
      </c>
      <c r="I12" s="69">
        <v>28</v>
      </c>
      <c r="J12" s="264"/>
      <c r="K12" s="24"/>
    </row>
    <row r="13" spans="1:12" s="13" customFormat="1" ht="59.45" customHeight="1" x14ac:dyDescent="0.25">
      <c r="A13" s="113">
        <v>2</v>
      </c>
      <c r="B13" s="115" t="s">
        <v>179</v>
      </c>
      <c r="C13" s="116" t="s">
        <v>180</v>
      </c>
      <c r="D13" s="116" t="s">
        <v>181</v>
      </c>
      <c r="E13" s="117" t="s">
        <v>26</v>
      </c>
      <c r="F13" s="24" t="s">
        <v>16</v>
      </c>
      <c r="G13" s="118">
        <v>2566.8000000000002</v>
      </c>
      <c r="H13" s="119"/>
      <c r="I13" s="119"/>
      <c r="J13" s="24"/>
      <c r="K13" s="24"/>
    </row>
    <row r="14" spans="1:12" s="13" customFormat="1" ht="37.700000000000003" customHeight="1" x14ac:dyDescent="0.25">
      <c r="A14" s="120"/>
      <c r="B14" s="121" t="s">
        <v>182</v>
      </c>
      <c r="C14" s="116"/>
      <c r="D14" s="116"/>
      <c r="E14" s="117"/>
      <c r="F14" s="24"/>
      <c r="G14" s="118"/>
      <c r="H14" s="69">
        <v>210</v>
      </c>
      <c r="I14" s="69">
        <v>420</v>
      </c>
      <c r="J14" s="262" t="s">
        <v>183</v>
      </c>
      <c r="K14" s="24"/>
    </row>
    <row r="15" spans="1:12" s="13" customFormat="1" ht="37.700000000000003" customHeight="1" x14ac:dyDescent="0.25">
      <c r="A15" s="120"/>
      <c r="B15" s="121" t="s">
        <v>184</v>
      </c>
      <c r="C15" s="116"/>
      <c r="D15" s="116"/>
      <c r="E15" s="117"/>
      <c r="F15" s="24"/>
      <c r="G15" s="118"/>
      <c r="H15" s="69">
        <v>95</v>
      </c>
      <c r="I15" s="69">
        <v>190</v>
      </c>
      <c r="J15" s="263"/>
      <c r="K15" s="23"/>
    </row>
    <row r="16" spans="1:12" s="13" customFormat="1" ht="25.7" customHeight="1" x14ac:dyDescent="0.25">
      <c r="A16" s="120"/>
      <c r="B16" s="121" t="s">
        <v>185</v>
      </c>
      <c r="C16" s="116"/>
      <c r="D16" s="116"/>
      <c r="E16" s="117"/>
      <c r="F16" s="27"/>
      <c r="G16" s="118"/>
      <c r="H16" s="69">
        <v>24</v>
      </c>
      <c r="I16" s="69">
        <v>24</v>
      </c>
      <c r="J16" s="263"/>
      <c r="K16" s="23"/>
    </row>
    <row r="17" spans="1:11" s="13" customFormat="1" ht="25.7" customHeight="1" x14ac:dyDescent="0.25">
      <c r="A17" s="113"/>
      <c r="B17" s="121" t="s">
        <v>186</v>
      </c>
      <c r="C17" s="116"/>
      <c r="D17" s="116"/>
      <c r="E17" s="117"/>
      <c r="F17" s="27"/>
      <c r="G17" s="118"/>
      <c r="H17" s="69">
        <v>15</v>
      </c>
      <c r="I17" s="69">
        <v>15</v>
      </c>
      <c r="J17" s="263"/>
      <c r="K17" s="24"/>
    </row>
    <row r="18" spans="1:11" s="13" customFormat="1" ht="25.7" customHeight="1" x14ac:dyDescent="0.25">
      <c r="A18" s="120"/>
      <c r="B18" s="121" t="s">
        <v>187</v>
      </c>
      <c r="C18" s="116"/>
      <c r="D18" s="116"/>
      <c r="E18" s="117"/>
      <c r="F18" s="27"/>
      <c r="G18" s="118"/>
      <c r="H18" s="69">
        <v>91</v>
      </c>
      <c r="I18" s="69">
        <v>91</v>
      </c>
      <c r="J18" s="264"/>
      <c r="K18" s="24"/>
    </row>
  </sheetData>
  <mergeCells count="15">
    <mergeCell ref="J14:J18"/>
    <mergeCell ref="K6:K7"/>
    <mergeCell ref="J10:J12"/>
    <mergeCell ref="A1:K1"/>
    <mergeCell ref="A2:K2"/>
    <mergeCell ref="A3:K3"/>
    <mergeCell ref="A4:K4"/>
    <mergeCell ref="A6:A7"/>
    <mergeCell ref="B6:B7"/>
    <mergeCell ref="C6:C7"/>
    <mergeCell ref="D6:D7"/>
    <mergeCell ref="E6:E7"/>
    <mergeCell ref="F6:F7"/>
    <mergeCell ref="G6:I6"/>
    <mergeCell ref="J6:J7"/>
  </mergeCells>
  <pageMargins left="0.4" right="0.16" top="0.5" bottom="0.5" header="0.3" footer="0.3"/>
  <pageSetup paperSize="9" scale="60" fitToHeight="0" orientation="landscape" r:id="rId1"/>
  <headerFooter>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pageSetUpPr fitToPage="1"/>
  </sheetPr>
  <dimension ref="A1:L16"/>
  <sheetViews>
    <sheetView topLeftCell="A10" zoomScale="80" zoomScaleNormal="80" workbookViewId="0">
      <selection activeCell="A17" sqref="A17"/>
    </sheetView>
  </sheetViews>
  <sheetFormatPr defaultRowHeight="15" x14ac:dyDescent="0.25"/>
  <cols>
    <col min="1" max="1" width="6.140625" style="66" customWidth="1"/>
    <col min="2" max="2" width="31.42578125" style="65" customWidth="1"/>
    <col min="3" max="3" width="22.85546875" style="65" customWidth="1"/>
    <col min="4" max="4" width="24.85546875" style="65" customWidth="1"/>
    <col min="5" max="6" width="13.42578125" style="67" hidden="1" customWidth="1"/>
    <col min="7" max="9" width="11.7109375" style="68" customWidth="1"/>
    <col min="10" max="10" width="16" style="65" customWidth="1"/>
    <col min="11" max="11" width="10.7109375" style="65" customWidth="1"/>
    <col min="12" max="248" width="9.140625" style="65"/>
    <col min="249" max="249" width="6.140625" style="65" customWidth="1"/>
    <col min="250" max="250" width="28.140625" style="65" customWidth="1"/>
    <col min="251" max="251" width="22.85546875" style="65" customWidth="1"/>
    <col min="252" max="252" width="24.85546875" style="65" customWidth="1"/>
    <col min="253" max="254" width="13.42578125" style="65" customWidth="1"/>
    <col min="255" max="255" width="12.28515625" style="65" customWidth="1"/>
    <col min="256" max="257" width="10.140625" style="65" customWidth="1"/>
    <col min="258" max="258" width="13.140625" style="65" customWidth="1"/>
    <col min="259" max="259" width="12" style="65" customWidth="1"/>
    <col min="260" max="260" width="13.5703125" style="65" customWidth="1"/>
    <col min="261" max="262" width="10.42578125" style="65" customWidth="1"/>
    <col min="263" max="264" width="13.140625" style="65" customWidth="1"/>
    <col min="265" max="265" width="12" style="65" customWidth="1"/>
    <col min="266" max="266" width="18.42578125" style="65" customWidth="1"/>
    <col min="267" max="504" width="9.140625" style="65"/>
    <col min="505" max="505" width="6.140625" style="65" customWidth="1"/>
    <col min="506" max="506" width="28.140625" style="65" customWidth="1"/>
    <col min="507" max="507" width="22.85546875" style="65" customWidth="1"/>
    <col min="508" max="508" width="24.85546875" style="65" customWidth="1"/>
    <col min="509" max="510" width="13.42578125" style="65" customWidth="1"/>
    <col min="511" max="511" width="12.28515625" style="65" customWidth="1"/>
    <col min="512" max="513" width="10.140625" style="65" customWidth="1"/>
    <col min="514" max="514" width="13.140625" style="65" customWidth="1"/>
    <col min="515" max="515" width="12" style="65" customWidth="1"/>
    <col min="516" max="516" width="13.5703125" style="65" customWidth="1"/>
    <col min="517" max="518" width="10.42578125" style="65" customWidth="1"/>
    <col min="519" max="520" width="13.140625" style="65" customWidth="1"/>
    <col min="521" max="521" width="12" style="65" customWidth="1"/>
    <col min="522" max="522" width="18.42578125" style="65" customWidth="1"/>
    <col min="523" max="760" width="9.140625" style="65"/>
    <col min="761" max="761" width="6.140625" style="65" customWidth="1"/>
    <col min="762" max="762" width="28.140625" style="65" customWidth="1"/>
    <col min="763" max="763" width="22.85546875" style="65" customWidth="1"/>
    <col min="764" max="764" width="24.85546875" style="65" customWidth="1"/>
    <col min="765" max="766" width="13.42578125" style="65" customWidth="1"/>
    <col min="767" max="767" width="12.28515625" style="65" customWidth="1"/>
    <col min="768" max="769" width="10.140625" style="65" customWidth="1"/>
    <col min="770" max="770" width="13.140625" style="65" customWidth="1"/>
    <col min="771" max="771" width="12" style="65" customWidth="1"/>
    <col min="772" max="772" width="13.5703125" style="65" customWidth="1"/>
    <col min="773" max="774" width="10.42578125" style="65" customWidth="1"/>
    <col min="775" max="776" width="13.140625" style="65" customWidth="1"/>
    <col min="777" max="777" width="12" style="65" customWidth="1"/>
    <col min="778" max="778" width="18.42578125" style="65" customWidth="1"/>
    <col min="779" max="1016" width="9.140625" style="65"/>
    <col min="1017" max="1017" width="6.140625" style="65" customWidth="1"/>
    <col min="1018" max="1018" width="28.140625" style="65" customWidth="1"/>
    <col min="1019" max="1019" width="22.85546875" style="65" customWidth="1"/>
    <col min="1020" max="1020" width="24.85546875" style="65" customWidth="1"/>
    <col min="1021" max="1022" width="13.42578125" style="65" customWidth="1"/>
    <col min="1023" max="1023" width="12.28515625" style="65" customWidth="1"/>
    <col min="1024" max="1025" width="10.140625" style="65" customWidth="1"/>
    <col min="1026" max="1026" width="13.140625" style="65" customWidth="1"/>
    <col min="1027" max="1027" width="12" style="65" customWidth="1"/>
    <col min="1028" max="1028" width="13.5703125" style="65" customWidth="1"/>
    <col min="1029" max="1030" width="10.42578125" style="65" customWidth="1"/>
    <col min="1031" max="1032" width="13.140625" style="65" customWidth="1"/>
    <col min="1033" max="1033" width="12" style="65" customWidth="1"/>
    <col min="1034" max="1034" width="18.42578125" style="65" customWidth="1"/>
    <col min="1035" max="1272" width="9.140625" style="65"/>
    <col min="1273" max="1273" width="6.140625" style="65" customWidth="1"/>
    <col min="1274" max="1274" width="28.140625" style="65" customWidth="1"/>
    <col min="1275" max="1275" width="22.85546875" style="65" customWidth="1"/>
    <col min="1276" max="1276" width="24.85546875" style="65" customWidth="1"/>
    <col min="1277" max="1278" width="13.42578125" style="65" customWidth="1"/>
    <col min="1279" max="1279" width="12.28515625" style="65" customWidth="1"/>
    <col min="1280" max="1281" width="10.140625" style="65" customWidth="1"/>
    <col min="1282" max="1282" width="13.140625" style="65" customWidth="1"/>
    <col min="1283" max="1283" width="12" style="65" customWidth="1"/>
    <col min="1284" max="1284" width="13.5703125" style="65" customWidth="1"/>
    <col min="1285" max="1286" width="10.42578125" style="65" customWidth="1"/>
    <col min="1287" max="1288" width="13.140625" style="65" customWidth="1"/>
    <col min="1289" max="1289" width="12" style="65" customWidth="1"/>
    <col min="1290" max="1290" width="18.42578125" style="65" customWidth="1"/>
    <col min="1291" max="1528" width="9.140625" style="65"/>
    <col min="1529" max="1529" width="6.140625" style="65" customWidth="1"/>
    <col min="1530" max="1530" width="28.140625" style="65" customWidth="1"/>
    <col min="1531" max="1531" width="22.85546875" style="65" customWidth="1"/>
    <col min="1532" max="1532" width="24.85546875" style="65" customWidth="1"/>
    <col min="1533" max="1534" width="13.42578125" style="65" customWidth="1"/>
    <col min="1535" max="1535" width="12.28515625" style="65" customWidth="1"/>
    <col min="1536" max="1537" width="10.140625" style="65" customWidth="1"/>
    <col min="1538" max="1538" width="13.140625" style="65" customWidth="1"/>
    <col min="1539" max="1539" width="12" style="65" customWidth="1"/>
    <col min="1540" max="1540" width="13.5703125" style="65" customWidth="1"/>
    <col min="1541" max="1542" width="10.42578125" style="65" customWidth="1"/>
    <col min="1543" max="1544" width="13.140625" style="65" customWidth="1"/>
    <col min="1545" max="1545" width="12" style="65" customWidth="1"/>
    <col min="1546" max="1546" width="18.42578125" style="65" customWidth="1"/>
    <col min="1547" max="1784" width="9.140625" style="65"/>
    <col min="1785" max="1785" width="6.140625" style="65" customWidth="1"/>
    <col min="1786" max="1786" width="28.140625" style="65" customWidth="1"/>
    <col min="1787" max="1787" width="22.85546875" style="65" customWidth="1"/>
    <col min="1788" max="1788" width="24.85546875" style="65" customWidth="1"/>
    <col min="1789" max="1790" width="13.42578125" style="65" customWidth="1"/>
    <col min="1791" max="1791" width="12.28515625" style="65" customWidth="1"/>
    <col min="1792" max="1793" width="10.140625" style="65" customWidth="1"/>
    <col min="1794" max="1794" width="13.140625" style="65" customWidth="1"/>
    <col min="1795" max="1795" width="12" style="65" customWidth="1"/>
    <col min="1796" max="1796" width="13.5703125" style="65" customWidth="1"/>
    <col min="1797" max="1798" width="10.42578125" style="65" customWidth="1"/>
    <col min="1799" max="1800" width="13.140625" style="65" customWidth="1"/>
    <col min="1801" max="1801" width="12" style="65" customWidth="1"/>
    <col min="1802" max="1802" width="18.42578125" style="65" customWidth="1"/>
    <col min="1803" max="2040" width="9.140625" style="65"/>
    <col min="2041" max="2041" width="6.140625" style="65" customWidth="1"/>
    <col min="2042" max="2042" width="28.140625" style="65" customWidth="1"/>
    <col min="2043" max="2043" width="22.85546875" style="65" customWidth="1"/>
    <col min="2044" max="2044" width="24.85546875" style="65" customWidth="1"/>
    <col min="2045" max="2046" width="13.42578125" style="65" customWidth="1"/>
    <col min="2047" max="2047" width="12.28515625" style="65" customWidth="1"/>
    <col min="2048" max="2049" width="10.140625" style="65" customWidth="1"/>
    <col min="2050" max="2050" width="13.140625" style="65" customWidth="1"/>
    <col min="2051" max="2051" width="12" style="65" customWidth="1"/>
    <col min="2052" max="2052" width="13.5703125" style="65" customWidth="1"/>
    <col min="2053" max="2054" width="10.42578125" style="65" customWidth="1"/>
    <col min="2055" max="2056" width="13.140625" style="65" customWidth="1"/>
    <col min="2057" max="2057" width="12" style="65" customWidth="1"/>
    <col min="2058" max="2058" width="18.42578125" style="65" customWidth="1"/>
    <col min="2059" max="2296" width="9.140625" style="65"/>
    <col min="2297" max="2297" width="6.140625" style="65" customWidth="1"/>
    <col min="2298" max="2298" width="28.140625" style="65" customWidth="1"/>
    <col min="2299" max="2299" width="22.85546875" style="65" customWidth="1"/>
    <col min="2300" max="2300" width="24.85546875" style="65" customWidth="1"/>
    <col min="2301" max="2302" width="13.42578125" style="65" customWidth="1"/>
    <col min="2303" max="2303" width="12.28515625" style="65" customWidth="1"/>
    <col min="2304" max="2305" width="10.140625" style="65" customWidth="1"/>
    <col min="2306" max="2306" width="13.140625" style="65" customWidth="1"/>
    <col min="2307" max="2307" width="12" style="65" customWidth="1"/>
    <col min="2308" max="2308" width="13.5703125" style="65" customWidth="1"/>
    <col min="2309" max="2310" width="10.42578125" style="65" customWidth="1"/>
    <col min="2311" max="2312" width="13.140625" style="65" customWidth="1"/>
    <col min="2313" max="2313" width="12" style="65" customWidth="1"/>
    <col min="2314" max="2314" width="18.42578125" style="65" customWidth="1"/>
    <col min="2315" max="2552" width="9.140625" style="65"/>
    <col min="2553" max="2553" width="6.140625" style="65" customWidth="1"/>
    <col min="2554" max="2554" width="28.140625" style="65" customWidth="1"/>
    <col min="2555" max="2555" width="22.85546875" style="65" customWidth="1"/>
    <col min="2556" max="2556" width="24.85546875" style="65" customWidth="1"/>
    <col min="2557" max="2558" width="13.42578125" style="65" customWidth="1"/>
    <col min="2559" max="2559" width="12.28515625" style="65" customWidth="1"/>
    <col min="2560" max="2561" width="10.140625" style="65" customWidth="1"/>
    <col min="2562" max="2562" width="13.140625" style="65" customWidth="1"/>
    <col min="2563" max="2563" width="12" style="65" customWidth="1"/>
    <col min="2564" max="2564" width="13.5703125" style="65" customWidth="1"/>
    <col min="2565" max="2566" width="10.42578125" style="65" customWidth="1"/>
    <col min="2567" max="2568" width="13.140625" style="65" customWidth="1"/>
    <col min="2569" max="2569" width="12" style="65" customWidth="1"/>
    <col min="2570" max="2570" width="18.42578125" style="65" customWidth="1"/>
    <col min="2571" max="2808" width="9.140625" style="65"/>
    <col min="2809" max="2809" width="6.140625" style="65" customWidth="1"/>
    <col min="2810" max="2810" width="28.140625" style="65" customWidth="1"/>
    <col min="2811" max="2811" width="22.85546875" style="65" customWidth="1"/>
    <col min="2812" max="2812" width="24.85546875" style="65" customWidth="1"/>
    <col min="2813" max="2814" width="13.42578125" style="65" customWidth="1"/>
    <col min="2815" max="2815" width="12.28515625" style="65" customWidth="1"/>
    <col min="2816" max="2817" width="10.140625" style="65" customWidth="1"/>
    <col min="2818" max="2818" width="13.140625" style="65" customWidth="1"/>
    <col min="2819" max="2819" width="12" style="65" customWidth="1"/>
    <col min="2820" max="2820" width="13.5703125" style="65" customWidth="1"/>
    <col min="2821" max="2822" width="10.42578125" style="65" customWidth="1"/>
    <col min="2823" max="2824" width="13.140625" style="65" customWidth="1"/>
    <col min="2825" max="2825" width="12" style="65" customWidth="1"/>
    <col min="2826" max="2826" width="18.42578125" style="65" customWidth="1"/>
    <col min="2827" max="3064" width="9.140625" style="65"/>
    <col min="3065" max="3065" width="6.140625" style="65" customWidth="1"/>
    <col min="3066" max="3066" width="28.140625" style="65" customWidth="1"/>
    <col min="3067" max="3067" width="22.85546875" style="65" customWidth="1"/>
    <col min="3068" max="3068" width="24.85546875" style="65" customWidth="1"/>
    <col min="3069" max="3070" width="13.42578125" style="65" customWidth="1"/>
    <col min="3071" max="3071" width="12.28515625" style="65" customWidth="1"/>
    <col min="3072" max="3073" width="10.140625" style="65" customWidth="1"/>
    <col min="3074" max="3074" width="13.140625" style="65" customWidth="1"/>
    <col min="3075" max="3075" width="12" style="65" customWidth="1"/>
    <col min="3076" max="3076" width="13.5703125" style="65" customWidth="1"/>
    <col min="3077" max="3078" width="10.42578125" style="65" customWidth="1"/>
    <col min="3079" max="3080" width="13.140625" style="65" customWidth="1"/>
    <col min="3081" max="3081" width="12" style="65" customWidth="1"/>
    <col min="3082" max="3082" width="18.42578125" style="65" customWidth="1"/>
    <col min="3083" max="3320" width="9.140625" style="65"/>
    <col min="3321" max="3321" width="6.140625" style="65" customWidth="1"/>
    <col min="3322" max="3322" width="28.140625" style="65" customWidth="1"/>
    <col min="3323" max="3323" width="22.85546875" style="65" customWidth="1"/>
    <col min="3324" max="3324" width="24.85546875" style="65" customWidth="1"/>
    <col min="3325" max="3326" width="13.42578125" style="65" customWidth="1"/>
    <col min="3327" max="3327" width="12.28515625" style="65" customWidth="1"/>
    <col min="3328" max="3329" width="10.140625" style="65" customWidth="1"/>
    <col min="3330" max="3330" width="13.140625" style="65" customWidth="1"/>
    <col min="3331" max="3331" width="12" style="65" customWidth="1"/>
    <col min="3332" max="3332" width="13.5703125" style="65" customWidth="1"/>
    <col min="3333" max="3334" width="10.42578125" style="65" customWidth="1"/>
    <col min="3335" max="3336" width="13.140625" style="65" customWidth="1"/>
    <col min="3337" max="3337" width="12" style="65" customWidth="1"/>
    <col min="3338" max="3338" width="18.42578125" style="65" customWidth="1"/>
    <col min="3339" max="3576" width="9.140625" style="65"/>
    <col min="3577" max="3577" width="6.140625" style="65" customWidth="1"/>
    <col min="3578" max="3578" width="28.140625" style="65" customWidth="1"/>
    <col min="3579" max="3579" width="22.85546875" style="65" customWidth="1"/>
    <col min="3580" max="3580" width="24.85546875" style="65" customWidth="1"/>
    <col min="3581" max="3582" width="13.42578125" style="65" customWidth="1"/>
    <col min="3583" max="3583" width="12.28515625" style="65" customWidth="1"/>
    <col min="3584" max="3585" width="10.140625" style="65" customWidth="1"/>
    <col min="3586" max="3586" width="13.140625" style="65" customWidth="1"/>
    <col min="3587" max="3587" width="12" style="65" customWidth="1"/>
    <col min="3588" max="3588" width="13.5703125" style="65" customWidth="1"/>
    <col min="3589" max="3590" width="10.42578125" style="65" customWidth="1"/>
    <col min="3591" max="3592" width="13.140625" style="65" customWidth="1"/>
    <col min="3593" max="3593" width="12" style="65" customWidth="1"/>
    <col min="3594" max="3594" width="18.42578125" style="65" customWidth="1"/>
    <col min="3595" max="3832" width="9.140625" style="65"/>
    <col min="3833" max="3833" width="6.140625" style="65" customWidth="1"/>
    <col min="3834" max="3834" width="28.140625" style="65" customWidth="1"/>
    <col min="3835" max="3835" width="22.85546875" style="65" customWidth="1"/>
    <col min="3836" max="3836" width="24.85546875" style="65" customWidth="1"/>
    <col min="3837" max="3838" width="13.42578125" style="65" customWidth="1"/>
    <col min="3839" max="3839" width="12.28515625" style="65" customWidth="1"/>
    <col min="3840" max="3841" width="10.140625" style="65" customWidth="1"/>
    <col min="3842" max="3842" width="13.140625" style="65" customWidth="1"/>
    <col min="3843" max="3843" width="12" style="65" customWidth="1"/>
    <col min="3844" max="3844" width="13.5703125" style="65" customWidth="1"/>
    <col min="3845" max="3846" width="10.42578125" style="65" customWidth="1"/>
    <col min="3847" max="3848" width="13.140625" style="65" customWidth="1"/>
    <col min="3849" max="3849" width="12" style="65" customWidth="1"/>
    <col min="3850" max="3850" width="18.42578125" style="65" customWidth="1"/>
    <col min="3851" max="4088" width="9.140625" style="65"/>
    <col min="4089" max="4089" width="6.140625" style="65" customWidth="1"/>
    <col min="4090" max="4090" width="28.140625" style="65" customWidth="1"/>
    <col min="4091" max="4091" width="22.85546875" style="65" customWidth="1"/>
    <col min="4092" max="4092" width="24.85546875" style="65" customWidth="1"/>
    <col min="4093" max="4094" width="13.42578125" style="65" customWidth="1"/>
    <col min="4095" max="4095" width="12.28515625" style="65" customWidth="1"/>
    <col min="4096" max="4097" width="10.140625" style="65" customWidth="1"/>
    <col min="4098" max="4098" width="13.140625" style="65" customWidth="1"/>
    <col min="4099" max="4099" width="12" style="65" customWidth="1"/>
    <col min="4100" max="4100" width="13.5703125" style="65" customWidth="1"/>
    <col min="4101" max="4102" width="10.42578125" style="65" customWidth="1"/>
    <col min="4103" max="4104" width="13.140625" style="65" customWidth="1"/>
    <col min="4105" max="4105" width="12" style="65" customWidth="1"/>
    <col min="4106" max="4106" width="18.42578125" style="65" customWidth="1"/>
    <col min="4107" max="4344" width="9.140625" style="65"/>
    <col min="4345" max="4345" width="6.140625" style="65" customWidth="1"/>
    <col min="4346" max="4346" width="28.140625" style="65" customWidth="1"/>
    <col min="4347" max="4347" width="22.85546875" style="65" customWidth="1"/>
    <col min="4348" max="4348" width="24.85546875" style="65" customWidth="1"/>
    <col min="4349" max="4350" width="13.42578125" style="65" customWidth="1"/>
    <col min="4351" max="4351" width="12.28515625" style="65" customWidth="1"/>
    <col min="4352" max="4353" width="10.140625" style="65" customWidth="1"/>
    <col min="4354" max="4354" width="13.140625" style="65" customWidth="1"/>
    <col min="4355" max="4355" width="12" style="65" customWidth="1"/>
    <col min="4356" max="4356" width="13.5703125" style="65" customWidth="1"/>
    <col min="4357" max="4358" width="10.42578125" style="65" customWidth="1"/>
    <col min="4359" max="4360" width="13.140625" style="65" customWidth="1"/>
    <col min="4361" max="4361" width="12" style="65" customWidth="1"/>
    <col min="4362" max="4362" width="18.42578125" style="65" customWidth="1"/>
    <col min="4363" max="4600" width="9.140625" style="65"/>
    <col min="4601" max="4601" width="6.140625" style="65" customWidth="1"/>
    <col min="4602" max="4602" width="28.140625" style="65" customWidth="1"/>
    <col min="4603" max="4603" width="22.85546875" style="65" customWidth="1"/>
    <col min="4604" max="4604" width="24.85546875" style="65" customWidth="1"/>
    <col min="4605" max="4606" width="13.42578125" style="65" customWidth="1"/>
    <col min="4607" max="4607" width="12.28515625" style="65" customWidth="1"/>
    <col min="4608" max="4609" width="10.140625" style="65" customWidth="1"/>
    <col min="4610" max="4610" width="13.140625" style="65" customWidth="1"/>
    <col min="4611" max="4611" width="12" style="65" customWidth="1"/>
    <col min="4612" max="4612" width="13.5703125" style="65" customWidth="1"/>
    <col min="4613" max="4614" width="10.42578125" style="65" customWidth="1"/>
    <col min="4615" max="4616" width="13.140625" style="65" customWidth="1"/>
    <col min="4617" max="4617" width="12" style="65" customWidth="1"/>
    <col min="4618" max="4618" width="18.42578125" style="65" customWidth="1"/>
    <col min="4619" max="4856" width="9.140625" style="65"/>
    <col min="4857" max="4857" width="6.140625" style="65" customWidth="1"/>
    <col min="4858" max="4858" width="28.140625" style="65" customWidth="1"/>
    <col min="4859" max="4859" width="22.85546875" style="65" customWidth="1"/>
    <col min="4860" max="4860" width="24.85546875" style="65" customWidth="1"/>
    <col min="4861" max="4862" width="13.42578125" style="65" customWidth="1"/>
    <col min="4863" max="4863" width="12.28515625" style="65" customWidth="1"/>
    <col min="4864" max="4865" width="10.140625" style="65" customWidth="1"/>
    <col min="4866" max="4866" width="13.140625" style="65" customWidth="1"/>
    <col min="4867" max="4867" width="12" style="65" customWidth="1"/>
    <col min="4868" max="4868" width="13.5703125" style="65" customWidth="1"/>
    <col min="4869" max="4870" width="10.42578125" style="65" customWidth="1"/>
    <col min="4871" max="4872" width="13.140625" style="65" customWidth="1"/>
    <col min="4873" max="4873" width="12" style="65" customWidth="1"/>
    <col min="4874" max="4874" width="18.42578125" style="65" customWidth="1"/>
    <col min="4875" max="5112" width="9.140625" style="65"/>
    <col min="5113" max="5113" width="6.140625" style="65" customWidth="1"/>
    <col min="5114" max="5114" width="28.140625" style="65" customWidth="1"/>
    <col min="5115" max="5115" width="22.85546875" style="65" customWidth="1"/>
    <col min="5116" max="5116" width="24.85546875" style="65" customWidth="1"/>
    <col min="5117" max="5118" width="13.42578125" style="65" customWidth="1"/>
    <col min="5119" max="5119" width="12.28515625" style="65" customWidth="1"/>
    <col min="5120" max="5121" width="10.140625" style="65" customWidth="1"/>
    <col min="5122" max="5122" width="13.140625" style="65" customWidth="1"/>
    <col min="5123" max="5123" width="12" style="65" customWidth="1"/>
    <col min="5124" max="5124" width="13.5703125" style="65" customWidth="1"/>
    <col min="5125" max="5126" width="10.42578125" style="65" customWidth="1"/>
    <col min="5127" max="5128" width="13.140625" style="65" customWidth="1"/>
    <col min="5129" max="5129" width="12" style="65" customWidth="1"/>
    <col min="5130" max="5130" width="18.42578125" style="65" customWidth="1"/>
    <col min="5131" max="5368" width="9.140625" style="65"/>
    <col min="5369" max="5369" width="6.140625" style="65" customWidth="1"/>
    <col min="5370" max="5370" width="28.140625" style="65" customWidth="1"/>
    <col min="5371" max="5371" width="22.85546875" style="65" customWidth="1"/>
    <col min="5372" max="5372" width="24.85546875" style="65" customWidth="1"/>
    <col min="5373" max="5374" width="13.42578125" style="65" customWidth="1"/>
    <col min="5375" max="5375" width="12.28515625" style="65" customWidth="1"/>
    <col min="5376" max="5377" width="10.140625" style="65" customWidth="1"/>
    <col min="5378" max="5378" width="13.140625" style="65" customWidth="1"/>
    <col min="5379" max="5379" width="12" style="65" customWidth="1"/>
    <col min="5380" max="5380" width="13.5703125" style="65" customWidth="1"/>
    <col min="5381" max="5382" width="10.42578125" style="65" customWidth="1"/>
    <col min="5383" max="5384" width="13.140625" style="65" customWidth="1"/>
    <col min="5385" max="5385" width="12" style="65" customWidth="1"/>
    <col min="5386" max="5386" width="18.42578125" style="65" customWidth="1"/>
    <col min="5387" max="5624" width="9.140625" style="65"/>
    <col min="5625" max="5625" width="6.140625" style="65" customWidth="1"/>
    <col min="5626" max="5626" width="28.140625" style="65" customWidth="1"/>
    <col min="5627" max="5627" width="22.85546875" style="65" customWidth="1"/>
    <col min="5628" max="5628" width="24.85546875" style="65" customWidth="1"/>
    <col min="5629" max="5630" width="13.42578125" style="65" customWidth="1"/>
    <col min="5631" max="5631" width="12.28515625" style="65" customWidth="1"/>
    <col min="5632" max="5633" width="10.140625" style="65" customWidth="1"/>
    <col min="5634" max="5634" width="13.140625" style="65" customWidth="1"/>
    <col min="5635" max="5635" width="12" style="65" customWidth="1"/>
    <col min="5636" max="5636" width="13.5703125" style="65" customWidth="1"/>
    <col min="5637" max="5638" width="10.42578125" style="65" customWidth="1"/>
    <col min="5639" max="5640" width="13.140625" style="65" customWidth="1"/>
    <col min="5641" max="5641" width="12" style="65" customWidth="1"/>
    <col min="5642" max="5642" width="18.42578125" style="65" customWidth="1"/>
    <col min="5643" max="5880" width="9.140625" style="65"/>
    <col min="5881" max="5881" width="6.140625" style="65" customWidth="1"/>
    <col min="5882" max="5882" width="28.140625" style="65" customWidth="1"/>
    <col min="5883" max="5883" width="22.85546875" style="65" customWidth="1"/>
    <col min="5884" max="5884" width="24.85546875" style="65" customWidth="1"/>
    <col min="5885" max="5886" width="13.42578125" style="65" customWidth="1"/>
    <col min="5887" max="5887" width="12.28515625" style="65" customWidth="1"/>
    <col min="5888" max="5889" width="10.140625" style="65" customWidth="1"/>
    <col min="5890" max="5890" width="13.140625" style="65" customWidth="1"/>
    <col min="5891" max="5891" width="12" style="65" customWidth="1"/>
    <col min="5892" max="5892" width="13.5703125" style="65" customWidth="1"/>
    <col min="5893" max="5894" width="10.42578125" style="65" customWidth="1"/>
    <col min="5895" max="5896" width="13.140625" style="65" customWidth="1"/>
    <col min="5897" max="5897" width="12" style="65" customWidth="1"/>
    <col min="5898" max="5898" width="18.42578125" style="65" customWidth="1"/>
    <col min="5899" max="6136" width="9.140625" style="65"/>
    <col min="6137" max="6137" width="6.140625" style="65" customWidth="1"/>
    <col min="6138" max="6138" width="28.140625" style="65" customWidth="1"/>
    <col min="6139" max="6139" width="22.85546875" style="65" customWidth="1"/>
    <col min="6140" max="6140" width="24.85546875" style="65" customWidth="1"/>
    <col min="6141" max="6142" width="13.42578125" style="65" customWidth="1"/>
    <col min="6143" max="6143" width="12.28515625" style="65" customWidth="1"/>
    <col min="6144" max="6145" width="10.140625" style="65" customWidth="1"/>
    <col min="6146" max="6146" width="13.140625" style="65" customWidth="1"/>
    <col min="6147" max="6147" width="12" style="65" customWidth="1"/>
    <col min="6148" max="6148" width="13.5703125" style="65" customWidth="1"/>
    <col min="6149" max="6150" width="10.42578125" style="65" customWidth="1"/>
    <col min="6151" max="6152" width="13.140625" style="65" customWidth="1"/>
    <col min="6153" max="6153" width="12" style="65" customWidth="1"/>
    <col min="6154" max="6154" width="18.42578125" style="65" customWidth="1"/>
    <col min="6155" max="6392" width="9.140625" style="65"/>
    <col min="6393" max="6393" width="6.140625" style="65" customWidth="1"/>
    <col min="6394" max="6394" width="28.140625" style="65" customWidth="1"/>
    <col min="6395" max="6395" width="22.85546875" style="65" customWidth="1"/>
    <col min="6396" max="6396" width="24.85546875" style="65" customWidth="1"/>
    <col min="6397" max="6398" width="13.42578125" style="65" customWidth="1"/>
    <col min="6399" max="6399" width="12.28515625" style="65" customWidth="1"/>
    <col min="6400" max="6401" width="10.140625" style="65" customWidth="1"/>
    <col min="6402" max="6402" width="13.140625" style="65" customWidth="1"/>
    <col min="6403" max="6403" width="12" style="65" customWidth="1"/>
    <col min="6404" max="6404" width="13.5703125" style="65" customWidth="1"/>
    <col min="6405" max="6406" width="10.42578125" style="65" customWidth="1"/>
    <col min="6407" max="6408" width="13.140625" style="65" customWidth="1"/>
    <col min="6409" max="6409" width="12" style="65" customWidth="1"/>
    <col min="6410" max="6410" width="18.42578125" style="65" customWidth="1"/>
    <col min="6411" max="6648" width="9.140625" style="65"/>
    <col min="6649" max="6649" width="6.140625" style="65" customWidth="1"/>
    <col min="6650" max="6650" width="28.140625" style="65" customWidth="1"/>
    <col min="6651" max="6651" width="22.85546875" style="65" customWidth="1"/>
    <col min="6652" max="6652" width="24.85546875" style="65" customWidth="1"/>
    <col min="6653" max="6654" width="13.42578125" style="65" customWidth="1"/>
    <col min="6655" max="6655" width="12.28515625" style="65" customWidth="1"/>
    <col min="6656" max="6657" width="10.140625" style="65" customWidth="1"/>
    <col min="6658" max="6658" width="13.140625" style="65" customWidth="1"/>
    <col min="6659" max="6659" width="12" style="65" customWidth="1"/>
    <col min="6660" max="6660" width="13.5703125" style="65" customWidth="1"/>
    <col min="6661" max="6662" width="10.42578125" style="65" customWidth="1"/>
    <col min="6663" max="6664" width="13.140625" style="65" customWidth="1"/>
    <col min="6665" max="6665" width="12" style="65" customWidth="1"/>
    <col min="6666" max="6666" width="18.42578125" style="65" customWidth="1"/>
    <col min="6667" max="6904" width="9.140625" style="65"/>
    <col min="6905" max="6905" width="6.140625" style="65" customWidth="1"/>
    <col min="6906" max="6906" width="28.140625" style="65" customWidth="1"/>
    <col min="6907" max="6907" width="22.85546875" style="65" customWidth="1"/>
    <col min="6908" max="6908" width="24.85546875" style="65" customWidth="1"/>
    <col min="6909" max="6910" width="13.42578125" style="65" customWidth="1"/>
    <col min="6911" max="6911" width="12.28515625" style="65" customWidth="1"/>
    <col min="6912" max="6913" width="10.140625" style="65" customWidth="1"/>
    <col min="6914" max="6914" width="13.140625" style="65" customWidth="1"/>
    <col min="6915" max="6915" width="12" style="65" customWidth="1"/>
    <col min="6916" max="6916" width="13.5703125" style="65" customWidth="1"/>
    <col min="6917" max="6918" width="10.42578125" style="65" customWidth="1"/>
    <col min="6919" max="6920" width="13.140625" style="65" customWidth="1"/>
    <col min="6921" max="6921" width="12" style="65" customWidth="1"/>
    <col min="6922" max="6922" width="18.42578125" style="65" customWidth="1"/>
    <col min="6923" max="7160" width="9.140625" style="65"/>
    <col min="7161" max="7161" width="6.140625" style="65" customWidth="1"/>
    <col min="7162" max="7162" width="28.140625" style="65" customWidth="1"/>
    <col min="7163" max="7163" width="22.85546875" style="65" customWidth="1"/>
    <col min="7164" max="7164" width="24.85546875" style="65" customWidth="1"/>
    <col min="7165" max="7166" width="13.42578125" style="65" customWidth="1"/>
    <col min="7167" max="7167" width="12.28515625" style="65" customWidth="1"/>
    <col min="7168" max="7169" width="10.140625" style="65" customWidth="1"/>
    <col min="7170" max="7170" width="13.140625" style="65" customWidth="1"/>
    <col min="7171" max="7171" width="12" style="65" customWidth="1"/>
    <col min="7172" max="7172" width="13.5703125" style="65" customWidth="1"/>
    <col min="7173" max="7174" width="10.42578125" style="65" customWidth="1"/>
    <col min="7175" max="7176" width="13.140625" style="65" customWidth="1"/>
    <col min="7177" max="7177" width="12" style="65" customWidth="1"/>
    <col min="7178" max="7178" width="18.42578125" style="65" customWidth="1"/>
    <col min="7179" max="7416" width="9.140625" style="65"/>
    <col min="7417" max="7417" width="6.140625" style="65" customWidth="1"/>
    <col min="7418" max="7418" width="28.140625" style="65" customWidth="1"/>
    <col min="7419" max="7419" width="22.85546875" style="65" customWidth="1"/>
    <col min="7420" max="7420" width="24.85546875" style="65" customWidth="1"/>
    <col min="7421" max="7422" width="13.42578125" style="65" customWidth="1"/>
    <col min="7423" max="7423" width="12.28515625" style="65" customWidth="1"/>
    <col min="7424" max="7425" width="10.140625" style="65" customWidth="1"/>
    <col min="7426" max="7426" width="13.140625" style="65" customWidth="1"/>
    <col min="7427" max="7427" width="12" style="65" customWidth="1"/>
    <col min="7428" max="7428" width="13.5703125" style="65" customWidth="1"/>
    <col min="7429" max="7430" width="10.42578125" style="65" customWidth="1"/>
    <col min="7431" max="7432" width="13.140625" style="65" customWidth="1"/>
    <col min="7433" max="7433" width="12" style="65" customWidth="1"/>
    <col min="7434" max="7434" width="18.42578125" style="65" customWidth="1"/>
    <col min="7435" max="7672" width="9.140625" style="65"/>
    <col min="7673" max="7673" width="6.140625" style="65" customWidth="1"/>
    <col min="7674" max="7674" width="28.140625" style="65" customWidth="1"/>
    <col min="7675" max="7675" width="22.85546875" style="65" customWidth="1"/>
    <col min="7676" max="7676" width="24.85546875" style="65" customWidth="1"/>
    <col min="7677" max="7678" width="13.42578125" style="65" customWidth="1"/>
    <col min="7679" max="7679" width="12.28515625" style="65" customWidth="1"/>
    <col min="7680" max="7681" width="10.140625" style="65" customWidth="1"/>
    <col min="7682" max="7682" width="13.140625" style="65" customWidth="1"/>
    <col min="7683" max="7683" width="12" style="65" customWidth="1"/>
    <col min="7684" max="7684" width="13.5703125" style="65" customWidth="1"/>
    <col min="7685" max="7686" width="10.42578125" style="65" customWidth="1"/>
    <col min="7687" max="7688" width="13.140625" style="65" customWidth="1"/>
    <col min="7689" max="7689" width="12" style="65" customWidth="1"/>
    <col min="7690" max="7690" width="18.42578125" style="65" customWidth="1"/>
    <col min="7691" max="7928" width="9.140625" style="65"/>
    <col min="7929" max="7929" width="6.140625" style="65" customWidth="1"/>
    <col min="7930" max="7930" width="28.140625" style="65" customWidth="1"/>
    <col min="7931" max="7931" width="22.85546875" style="65" customWidth="1"/>
    <col min="7932" max="7932" width="24.85546875" style="65" customWidth="1"/>
    <col min="7933" max="7934" width="13.42578125" style="65" customWidth="1"/>
    <col min="7935" max="7935" width="12.28515625" style="65" customWidth="1"/>
    <col min="7936" max="7937" width="10.140625" style="65" customWidth="1"/>
    <col min="7938" max="7938" width="13.140625" style="65" customWidth="1"/>
    <col min="7939" max="7939" width="12" style="65" customWidth="1"/>
    <col min="7940" max="7940" width="13.5703125" style="65" customWidth="1"/>
    <col min="7941" max="7942" width="10.42578125" style="65" customWidth="1"/>
    <col min="7943" max="7944" width="13.140625" style="65" customWidth="1"/>
    <col min="7945" max="7945" width="12" style="65" customWidth="1"/>
    <col min="7946" max="7946" width="18.42578125" style="65" customWidth="1"/>
    <col min="7947" max="8184" width="9.140625" style="65"/>
    <col min="8185" max="8185" width="6.140625" style="65" customWidth="1"/>
    <col min="8186" max="8186" width="28.140625" style="65" customWidth="1"/>
    <col min="8187" max="8187" width="22.85546875" style="65" customWidth="1"/>
    <col min="8188" max="8188" width="24.85546875" style="65" customWidth="1"/>
    <col min="8189" max="8190" width="13.42578125" style="65" customWidth="1"/>
    <col min="8191" max="8191" width="12.28515625" style="65" customWidth="1"/>
    <col min="8192" max="8193" width="10.140625" style="65" customWidth="1"/>
    <col min="8194" max="8194" width="13.140625" style="65" customWidth="1"/>
    <col min="8195" max="8195" width="12" style="65" customWidth="1"/>
    <col min="8196" max="8196" width="13.5703125" style="65" customWidth="1"/>
    <col min="8197" max="8198" width="10.42578125" style="65" customWidth="1"/>
    <col min="8199" max="8200" width="13.140625" style="65" customWidth="1"/>
    <col min="8201" max="8201" width="12" style="65" customWidth="1"/>
    <col min="8202" max="8202" width="18.42578125" style="65" customWidth="1"/>
    <col min="8203" max="8440" width="9.140625" style="65"/>
    <col min="8441" max="8441" width="6.140625" style="65" customWidth="1"/>
    <col min="8442" max="8442" width="28.140625" style="65" customWidth="1"/>
    <col min="8443" max="8443" width="22.85546875" style="65" customWidth="1"/>
    <col min="8444" max="8444" width="24.85546875" style="65" customWidth="1"/>
    <col min="8445" max="8446" width="13.42578125" style="65" customWidth="1"/>
    <col min="8447" max="8447" width="12.28515625" style="65" customWidth="1"/>
    <col min="8448" max="8449" width="10.140625" style="65" customWidth="1"/>
    <col min="8450" max="8450" width="13.140625" style="65" customWidth="1"/>
    <col min="8451" max="8451" width="12" style="65" customWidth="1"/>
    <col min="8452" max="8452" width="13.5703125" style="65" customWidth="1"/>
    <col min="8453" max="8454" width="10.42578125" style="65" customWidth="1"/>
    <col min="8455" max="8456" width="13.140625" style="65" customWidth="1"/>
    <col min="8457" max="8457" width="12" style="65" customWidth="1"/>
    <col min="8458" max="8458" width="18.42578125" style="65" customWidth="1"/>
    <col min="8459" max="8696" width="9.140625" style="65"/>
    <col min="8697" max="8697" width="6.140625" style="65" customWidth="1"/>
    <col min="8698" max="8698" width="28.140625" style="65" customWidth="1"/>
    <col min="8699" max="8699" width="22.85546875" style="65" customWidth="1"/>
    <col min="8700" max="8700" width="24.85546875" style="65" customWidth="1"/>
    <col min="8701" max="8702" width="13.42578125" style="65" customWidth="1"/>
    <col min="8703" max="8703" width="12.28515625" style="65" customWidth="1"/>
    <col min="8704" max="8705" width="10.140625" style="65" customWidth="1"/>
    <col min="8706" max="8706" width="13.140625" style="65" customWidth="1"/>
    <col min="8707" max="8707" width="12" style="65" customWidth="1"/>
    <col min="8708" max="8708" width="13.5703125" style="65" customWidth="1"/>
    <col min="8709" max="8710" width="10.42578125" style="65" customWidth="1"/>
    <col min="8711" max="8712" width="13.140625" style="65" customWidth="1"/>
    <col min="8713" max="8713" width="12" style="65" customWidth="1"/>
    <col min="8714" max="8714" width="18.42578125" style="65" customWidth="1"/>
    <col min="8715" max="8952" width="9.140625" style="65"/>
    <col min="8953" max="8953" width="6.140625" style="65" customWidth="1"/>
    <col min="8954" max="8954" width="28.140625" style="65" customWidth="1"/>
    <col min="8955" max="8955" width="22.85546875" style="65" customWidth="1"/>
    <col min="8956" max="8956" width="24.85546875" style="65" customWidth="1"/>
    <col min="8957" max="8958" width="13.42578125" style="65" customWidth="1"/>
    <col min="8959" max="8959" width="12.28515625" style="65" customWidth="1"/>
    <col min="8960" max="8961" width="10.140625" style="65" customWidth="1"/>
    <col min="8962" max="8962" width="13.140625" style="65" customWidth="1"/>
    <col min="8963" max="8963" width="12" style="65" customWidth="1"/>
    <col min="8964" max="8964" width="13.5703125" style="65" customWidth="1"/>
    <col min="8965" max="8966" width="10.42578125" style="65" customWidth="1"/>
    <col min="8967" max="8968" width="13.140625" style="65" customWidth="1"/>
    <col min="8969" max="8969" width="12" style="65" customWidth="1"/>
    <col min="8970" max="8970" width="18.42578125" style="65" customWidth="1"/>
    <col min="8971" max="9208" width="9.140625" style="65"/>
    <col min="9209" max="9209" width="6.140625" style="65" customWidth="1"/>
    <col min="9210" max="9210" width="28.140625" style="65" customWidth="1"/>
    <col min="9211" max="9211" width="22.85546875" style="65" customWidth="1"/>
    <col min="9212" max="9212" width="24.85546875" style="65" customWidth="1"/>
    <col min="9213" max="9214" width="13.42578125" style="65" customWidth="1"/>
    <col min="9215" max="9215" width="12.28515625" style="65" customWidth="1"/>
    <col min="9216" max="9217" width="10.140625" style="65" customWidth="1"/>
    <col min="9218" max="9218" width="13.140625" style="65" customWidth="1"/>
    <col min="9219" max="9219" width="12" style="65" customWidth="1"/>
    <col min="9220" max="9220" width="13.5703125" style="65" customWidth="1"/>
    <col min="9221" max="9222" width="10.42578125" style="65" customWidth="1"/>
    <col min="9223" max="9224" width="13.140625" style="65" customWidth="1"/>
    <col min="9225" max="9225" width="12" style="65" customWidth="1"/>
    <col min="9226" max="9226" width="18.42578125" style="65" customWidth="1"/>
    <col min="9227" max="9464" width="9.140625" style="65"/>
    <col min="9465" max="9465" width="6.140625" style="65" customWidth="1"/>
    <col min="9466" max="9466" width="28.140625" style="65" customWidth="1"/>
    <col min="9467" max="9467" width="22.85546875" style="65" customWidth="1"/>
    <col min="9468" max="9468" width="24.85546875" style="65" customWidth="1"/>
    <col min="9469" max="9470" width="13.42578125" style="65" customWidth="1"/>
    <col min="9471" max="9471" width="12.28515625" style="65" customWidth="1"/>
    <col min="9472" max="9473" width="10.140625" style="65" customWidth="1"/>
    <col min="9474" max="9474" width="13.140625" style="65" customWidth="1"/>
    <col min="9475" max="9475" width="12" style="65" customWidth="1"/>
    <col min="9476" max="9476" width="13.5703125" style="65" customWidth="1"/>
    <col min="9477" max="9478" width="10.42578125" style="65" customWidth="1"/>
    <col min="9479" max="9480" width="13.140625" style="65" customWidth="1"/>
    <col min="9481" max="9481" width="12" style="65" customWidth="1"/>
    <col min="9482" max="9482" width="18.42578125" style="65" customWidth="1"/>
    <col min="9483" max="9720" width="9.140625" style="65"/>
    <col min="9721" max="9721" width="6.140625" style="65" customWidth="1"/>
    <col min="9722" max="9722" width="28.140625" style="65" customWidth="1"/>
    <col min="9723" max="9723" width="22.85546875" style="65" customWidth="1"/>
    <col min="9724" max="9724" width="24.85546875" style="65" customWidth="1"/>
    <col min="9725" max="9726" width="13.42578125" style="65" customWidth="1"/>
    <col min="9727" max="9727" width="12.28515625" style="65" customWidth="1"/>
    <col min="9728" max="9729" width="10.140625" style="65" customWidth="1"/>
    <col min="9730" max="9730" width="13.140625" style="65" customWidth="1"/>
    <col min="9731" max="9731" width="12" style="65" customWidth="1"/>
    <col min="9732" max="9732" width="13.5703125" style="65" customWidth="1"/>
    <col min="9733" max="9734" width="10.42578125" style="65" customWidth="1"/>
    <col min="9735" max="9736" width="13.140625" style="65" customWidth="1"/>
    <col min="9737" max="9737" width="12" style="65" customWidth="1"/>
    <col min="9738" max="9738" width="18.42578125" style="65" customWidth="1"/>
    <col min="9739" max="9976" width="9.140625" style="65"/>
    <col min="9977" max="9977" width="6.140625" style="65" customWidth="1"/>
    <col min="9978" max="9978" width="28.140625" style="65" customWidth="1"/>
    <col min="9979" max="9979" width="22.85546875" style="65" customWidth="1"/>
    <col min="9980" max="9980" width="24.85546875" style="65" customWidth="1"/>
    <col min="9981" max="9982" width="13.42578125" style="65" customWidth="1"/>
    <col min="9983" max="9983" width="12.28515625" style="65" customWidth="1"/>
    <col min="9984" max="9985" width="10.140625" style="65" customWidth="1"/>
    <col min="9986" max="9986" width="13.140625" style="65" customWidth="1"/>
    <col min="9987" max="9987" width="12" style="65" customWidth="1"/>
    <col min="9988" max="9988" width="13.5703125" style="65" customWidth="1"/>
    <col min="9989" max="9990" width="10.42578125" style="65" customWidth="1"/>
    <col min="9991" max="9992" width="13.140625" style="65" customWidth="1"/>
    <col min="9993" max="9993" width="12" style="65" customWidth="1"/>
    <col min="9994" max="9994" width="18.42578125" style="65" customWidth="1"/>
    <col min="9995" max="10232" width="9.140625" style="65"/>
    <col min="10233" max="10233" width="6.140625" style="65" customWidth="1"/>
    <col min="10234" max="10234" width="28.140625" style="65" customWidth="1"/>
    <col min="10235" max="10235" width="22.85546875" style="65" customWidth="1"/>
    <col min="10236" max="10236" width="24.85546875" style="65" customWidth="1"/>
    <col min="10237" max="10238" width="13.42578125" style="65" customWidth="1"/>
    <col min="10239" max="10239" width="12.28515625" style="65" customWidth="1"/>
    <col min="10240" max="10241" width="10.140625" style="65" customWidth="1"/>
    <col min="10242" max="10242" width="13.140625" style="65" customWidth="1"/>
    <col min="10243" max="10243" width="12" style="65" customWidth="1"/>
    <col min="10244" max="10244" width="13.5703125" style="65" customWidth="1"/>
    <col min="10245" max="10246" width="10.42578125" style="65" customWidth="1"/>
    <col min="10247" max="10248" width="13.140625" style="65" customWidth="1"/>
    <col min="10249" max="10249" width="12" style="65" customWidth="1"/>
    <col min="10250" max="10250" width="18.42578125" style="65" customWidth="1"/>
    <col min="10251" max="10488" width="9.140625" style="65"/>
    <col min="10489" max="10489" width="6.140625" style="65" customWidth="1"/>
    <col min="10490" max="10490" width="28.140625" style="65" customWidth="1"/>
    <col min="10491" max="10491" width="22.85546875" style="65" customWidth="1"/>
    <col min="10492" max="10492" width="24.85546875" style="65" customWidth="1"/>
    <col min="10493" max="10494" width="13.42578125" style="65" customWidth="1"/>
    <col min="10495" max="10495" width="12.28515625" style="65" customWidth="1"/>
    <col min="10496" max="10497" width="10.140625" style="65" customWidth="1"/>
    <col min="10498" max="10498" width="13.140625" style="65" customWidth="1"/>
    <col min="10499" max="10499" width="12" style="65" customWidth="1"/>
    <col min="10500" max="10500" width="13.5703125" style="65" customWidth="1"/>
    <col min="10501" max="10502" width="10.42578125" style="65" customWidth="1"/>
    <col min="10503" max="10504" width="13.140625" style="65" customWidth="1"/>
    <col min="10505" max="10505" width="12" style="65" customWidth="1"/>
    <col min="10506" max="10506" width="18.42578125" style="65" customWidth="1"/>
    <col min="10507" max="10744" width="9.140625" style="65"/>
    <col min="10745" max="10745" width="6.140625" style="65" customWidth="1"/>
    <col min="10746" max="10746" width="28.140625" style="65" customWidth="1"/>
    <col min="10747" max="10747" width="22.85546875" style="65" customWidth="1"/>
    <col min="10748" max="10748" width="24.85546875" style="65" customWidth="1"/>
    <col min="10749" max="10750" width="13.42578125" style="65" customWidth="1"/>
    <col min="10751" max="10751" width="12.28515625" style="65" customWidth="1"/>
    <col min="10752" max="10753" width="10.140625" style="65" customWidth="1"/>
    <col min="10754" max="10754" width="13.140625" style="65" customWidth="1"/>
    <col min="10755" max="10755" width="12" style="65" customWidth="1"/>
    <col min="10756" max="10756" width="13.5703125" style="65" customWidth="1"/>
    <col min="10757" max="10758" width="10.42578125" style="65" customWidth="1"/>
    <col min="10759" max="10760" width="13.140625" style="65" customWidth="1"/>
    <col min="10761" max="10761" width="12" style="65" customWidth="1"/>
    <col min="10762" max="10762" width="18.42578125" style="65" customWidth="1"/>
    <col min="10763" max="11000" width="9.140625" style="65"/>
    <col min="11001" max="11001" width="6.140625" style="65" customWidth="1"/>
    <col min="11002" max="11002" width="28.140625" style="65" customWidth="1"/>
    <col min="11003" max="11003" width="22.85546875" style="65" customWidth="1"/>
    <col min="11004" max="11004" width="24.85546875" style="65" customWidth="1"/>
    <col min="11005" max="11006" width="13.42578125" style="65" customWidth="1"/>
    <col min="11007" max="11007" width="12.28515625" style="65" customWidth="1"/>
    <col min="11008" max="11009" width="10.140625" style="65" customWidth="1"/>
    <col min="11010" max="11010" width="13.140625" style="65" customWidth="1"/>
    <col min="11011" max="11011" width="12" style="65" customWidth="1"/>
    <col min="11012" max="11012" width="13.5703125" style="65" customWidth="1"/>
    <col min="11013" max="11014" width="10.42578125" style="65" customWidth="1"/>
    <col min="11015" max="11016" width="13.140625" style="65" customWidth="1"/>
    <col min="11017" max="11017" width="12" style="65" customWidth="1"/>
    <col min="11018" max="11018" width="18.42578125" style="65" customWidth="1"/>
    <col min="11019" max="11256" width="9.140625" style="65"/>
    <col min="11257" max="11257" width="6.140625" style="65" customWidth="1"/>
    <col min="11258" max="11258" width="28.140625" style="65" customWidth="1"/>
    <col min="11259" max="11259" width="22.85546875" style="65" customWidth="1"/>
    <col min="11260" max="11260" width="24.85546875" style="65" customWidth="1"/>
    <col min="11261" max="11262" width="13.42578125" style="65" customWidth="1"/>
    <col min="11263" max="11263" width="12.28515625" style="65" customWidth="1"/>
    <col min="11264" max="11265" width="10.140625" style="65" customWidth="1"/>
    <col min="11266" max="11266" width="13.140625" style="65" customWidth="1"/>
    <col min="11267" max="11267" width="12" style="65" customWidth="1"/>
    <col min="11268" max="11268" width="13.5703125" style="65" customWidth="1"/>
    <col min="11269" max="11270" width="10.42578125" style="65" customWidth="1"/>
    <col min="11271" max="11272" width="13.140625" style="65" customWidth="1"/>
    <col min="11273" max="11273" width="12" style="65" customWidth="1"/>
    <col min="11274" max="11274" width="18.42578125" style="65" customWidth="1"/>
    <col min="11275" max="11512" width="9.140625" style="65"/>
    <col min="11513" max="11513" width="6.140625" style="65" customWidth="1"/>
    <col min="11514" max="11514" width="28.140625" style="65" customWidth="1"/>
    <col min="11515" max="11515" width="22.85546875" style="65" customWidth="1"/>
    <col min="11516" max="11516" width="24.85546875" style="65" customWidth="1"/>
    <col min="11517" max="11518" width="13.42578125" style="65" customWidth="1"/>
    <col min="11519" max="11519" width="12.28515625" style="65" customWidth="1"/>
    <col min="11520" max="11521" width="10.140625" style="65" customWidth="1"/>
    <col min="11522" max="11522" width="13.140625" style="65" customWidth="1"/>
    <col min="11523" max="11523" width="12" style="65" customWidth="1"/>
    <col min="11524" max="11524" width="13.5703125" style="65" customWidth="1"/>
    <col min="11525" max="11526" width="10.42578125" style="65" customWidth="1"/>
    <col min="11527" max="11528" width="13.140625" style="65" customWidth="1"/>
    <col min="11529" max="11529" width="12" style="65" customWidth="1"/>
    <col min="11530" max="11530" width="18.42578125" style="65" customWidth="1"/>
    <col min="11531" max="11768" width="9.140625" style="65"/>
    <col min="11769" max="11769" width="6.140625" style="65" customWidth="1"/>
    <col min="11770" max="11770" width="28.140625" style="65" customWidth="1"/>
    <col min="11771" max="11771" width="22.85546875" style="65" customWidth="1"/>
    <col min="11772" max="11772" width="24.85546875" style="65" customWidth="1"/>
    <col min="11773" max="11774" width="13.42578125" style="65" customWidth="1"/>
    <col min="11775" max="11775" width="12.28515625" style="65" customWidth="1"/>
    <col min="11776" max="11777" width="10.140625" style="65" customWidth="1"/>
    <col min="11778" max="11778" width="13.140625" style="65" customWidth="1"/>
    <col min="11779" max="11779" width="12" style="65" customWidth="1"/>
    <col min="11780" max="11780" width="13.5703125" style="65" customWidth="1"/>
    <col min="11781" max="11782" width="10.42578125" style="65" customWidth="1"/>
    <col min="11783" max="11784" width="13.140625" style="65" customWidth="1"/>
    <col min="11785" max="11785" width="12" style="65" customWidth="1"/>
    <col min="11786" max="11786" width="18.42578125" style="65" customWidth="1"/>
    <col min="11787" max="12024" width="9.140625" style="65"/>
    <col min="12025" max="12025" width="6.140625" style="65" customWidth="1"/>
    <col min="12026" max="12026" width="28.140625" style="65" customWidth="1"/>
    <col min="12027" max="12027" width="22.85546875" style="65" customWidth="1"/>
    <col min="12028" max="12028" width="24.85546875" style="65" customWidth="1"/>
    <col min="12029" max="12030" width="13.42578125" style="65" customWidth="1"/>
    <col min="12031" max="12031" width="12.28515625" style="65" customWidth="1"/>
    <col min="12032" max="12033" width="10.140625" style="65" customWidth="1"/>
    <col min="12034" max="12034" width="13.140625" style="65" customWidth="1"/>
    <col min="12035" max="12035" width="12" style="65" customWidth="1"/>
    <col min="12036" max="12036" width="13.5703125" style="65" customWidth="1"/>
    <col min="12037" max="12038" width="10.42578125" style="65" customWidth="1"/>
    <col min="12039" max="12040" width="13.140625" style="65" customWidth="1"/>
    <col min="12041" max="12041" width="12" style="65" customWidth="1"/>
    <col min="12042" max="12042" width="18.42578125" style="65" customWidth="1"/>
    <col min="12043" max="12280" width="9.140625" style="65"/>
    <col min="12281" max="12281" width="6.140625" style="65" customWidth="1"/>
    <col min="12282" max="12282" width="28.140625" style="65" customWidth="1"/>
    <col min="12283" max="12283" width="22.85546875" style="65" customWidth="1"/>
    <col min="12284" max="12284" width="24.85546875" style="65" customWidth="1"/>
    <col min="12285" max="12286" width="13.42578125" style="65" customWidth="1"/>
    <col min="12287" max="12287" width="12.28515625" style="65" customWidth="1"/>
    <col min="12288" max="12289" width="10.140625" style="65" customWidth="1"/>
    <col min="12290" max="12290" width="13.140625" style="65" customWidth="1"/>
    <col min="12291" max="12291" width="12" style="65" customWidth="1"/>
    <col min="12292" max="12292" width="13.5703125" style="65" customWidth="1"/>
    <col min="12293" max="12294" width="10.42578125" style="65" customWidth="1"/>
    <col min="12295" max="12296" width="13.140625" style="65" customWidth="1"/>
    <col min="12297" max="12297" width="12" style="65" customWidth="1"/>
    <col min="12298" max="12298" width="18.42578125" style="65" customWidth="1"/>
    <col min="12299" max="12536" width="9.140625" style="65"/>
    <col min="12537" max="12537" width="6.140625" style="65" customWidth="1"/>
    <col min="12538" max="12538" width="28.140625" style="65" customWidth="1"/>
    <col min="12539" max="12539" width="22.85546875" style="65" customWidth="1"/>
    <col min="12540" max="12540" width="24.85546875" style="65" customWidth="1"/>
    <col min="12541" max="12542" width="13.42578125" style="65" customWidth="1"/>
    <col min="12543" max="12543" width="12.28515625" style="65" customWidth="1"/>
    <col min="12544" max="12545" width="10.140625" style="65" customWidth="1"/>
    <col min="12546" max="12546" width="13.140625" style="65" customWidth="1"/>
    <col min="12547" max="12547" width="12" style="65" customWidth="1"/>
    <col min="12548" max="12548" width="13.5703125" style="65" customWidth="1"/>
    <col min="12549" max="12550" width="10.42578125" style="65" customWidth="1"/>
    <col min="12551" max="12552" width="13.140625" style="65" customWidth="1"/>
    <col min="12553" max="12553" width="12" style="65" customWidth="1"/>
    <col min="12554" max="12554" width="18.42578125" style="65" customWidth="1"/>
    <col min="12555" max="12792" width="9.140625" style="65"/>
    <col min="12793" max="12793" width="6.140625" style="65" customWidth="1"/>
    <col min="12794" max="12794" width="28.140625" style="65" customWidth="1"/>
    <col min="12795" max="12795" width="22.85546875" style="65" customWidth="1"/>
    <col min="12796" max="12796" width="24.85546875" style="65" customWidth="1"/>
    <col min="12797" max="12798" width="13.42578125" style="65" customWidth="1"/>
    <col min="12799" max="12799" width="12.28515625" style="65" customWidth="1"/>
    <col min="12800" max="12801" width="10.140625" style="65" customWidth="1"/>
    <col min="12802" max="12802" width="13.140625" style="65" customWidth="1"/>
    <col min="12803" max="12803" width="12" style="65" customWidth="1"/>
    <col min="12804" max="12804" width="13.5703125" style="65" customWidth="1"/>
    <col min="12805" max="12806" width="10.42578125" style="65" customWidth="1"/>
    <col min="12807" max="12808" width="13.140625" style="65" customWidth="1"/>
    <col min="12809" max="12809" width="12" style="65" customWidth="1"/>
    <col min="12810" max="12810" width="18.42578125" style="65" customWidth="1"/>
    <col min="12811" max="13048" width="9.140625" style="65"/>
    <col min="13049" max="13049" width="6.140625" style="65" customWidth="1"/>
    <col min="13050" max="13050" width="28.140625" style="65" customWidth="1"/>
    <col min="13051" max="13051" width="22.85546875" style="65" customWidth="1"/>
    <col min="13052" max="13052" width="24.85546875" style="65" customWidth="1"/>
    <col min="13053" max="13054" width="13.42578125" style="65" customWidth="1"/>
    <col min="13055" max="13055" width="12.28515625" style="65" customWidth="1"/>
    <col min="13056" max="13057" width="10.140625" style="65" customWidth="1"/>
    <col min="13058" max="13058" width="13.140625" style="65" customWidth="1"/>
    <col min="13059" max="13059" width="12" style="65" customWidth="1"/>
    <col min="13060" max="13060" width="13.5703125" style="65" customWidth="1"/>
    <col min="13061" max="13062" width="10.42578125" style="65" customWidth="1"/>
    <col min="13063" max="13064" width="13.140625" style="65" customWidth="1"/>
    <col min="13065" max="13065" width="12" style="65" customWidth="1"/>
    <col min="13066" max="13066" width="18.42578125" style="65" customWidth="1"/>
    <col min="13067" max="13304" width="9.140625" style="65"/>
    <col min="13305" max="13305" width="6.140625" style="65" customWidth="1"/>
    <col min="13306" max="13306" width="28.140625" style="65" customWidth="1"/>
    <col min="13307" max="13307" width="22.85546875" style="65" customWidth="1"/>
    <col min="13308" max="13308" width="24.85546875" style="65" customWidth="1"/>
    <col min="13309" max="13310" width="13.42578125" style="65" customWidth="1"/>
    <col min="13311" max="13311" width="12.28515625" style="65" customWidth="1"/>
    <col min="13312" max="13313" width="10.140625" style="65" customWidth="1"/>
    <col min="13314" max="13314" width="13.140625" style="65" customWidth="1"/>
    <col min="13315" max="13315" width="12" style="65" customWidth="1"/>
    <col min="13316" max="13316" width="13.5703125" style="65" customWidth="1"/>
    <col min="13317" max="13318" width="10.42578125" style="65" customWidth="1"/>
    <col min="13319" max="13320" width="13.140625" style="65" customWidth="1"/>
    <col min="13321" max="13321" width="12" style="65" customWidth="1"/>
    <col min="13322" max="13322" width="18.42578125" style="65" customWidth="1"/>
    <col min="13323" max="13560" width="9.140625" style="65"/>
    <col min="13561" max="13561" width="6.140625" style="65" customWidth="1"/>
    <col min="13562" max="13562" width="28.140625" style="65" customWidth="1"/>
    <col min="13563" max="13563" width="22.85546875" style="65" customWidth="1"/>
    <col min="13564" max="13564" width="24.85546875" style="65" customWidth="1"/>
    <col min="13565" max="13566" width="13.42578125" style="65" customWidth="1"/>
    <col min="13567" max="13567" width="12.28515625" style="65" customWidth="1"/>
    <col min="13568" max="13569" width="10.140625" style="65" customWidth="1"/>
    <col min="13570" max="13570" width="13.140625" style="65" customWidth="1"/>
    <col min="13571" max="13571" width="12" style="65" customWidth="1"/>
    <col min="13572" max="13572" width="13.5703125" style="65" customWidth="1"/>
    <col min="13573" max="13574" width="10.42578125" style="65" customWidth="1"/>
    <col min="13575" max="13576" width="13.140625" style="65" customWidth="1"/>
    <col min="13577" max="13577" width="12" style="65" customWidth="1"/>
    <col min="13578" max="13578" width="18.42578125" style="65" customWidth="1"/>
    <col min="13579" max="13816" width="9.140625" style="65"/>
    <col min="13817" max="13817" width="6.140625" style="65" customWidth="1"/>
    <col min="13818" max="13818" width="28.140625" style="65" customWidth="1"/>
    <col min="13819" max="13819" width="22.85546875" style="65" customWidth="1"/>
    <col min="13820" max="13820" width="24.85546875" style="65" customWidth="1"/>
    <col min="13821" max="13822" width="13.42578125" style="65" customWidth="1"/>
    <col min="13823" max="13823" width="12.28515625" style="65" customWidth="1"/>
    <col min="13824" max="13825" width="10.140625" style="65" customWidth="1"/>
    <col min="13826" max="13826" width="13.140625" style="65" customWidth="1"/>
    <col min="13827" max="13827" width="12" style="65" customWidth="1"/>
    <col min="13828" max="13828" width="13.5703125" style="65" customWidth="1"/>
    <col min="13829" max="13830" width="10.42578125" style="65" customWidth="1"/>
    <col min="13831" max="13832" width="13.140625" style="65" customWidth="1"/>
    <col min="13833" max="13833" width="12" style="65" customWidth="1"/>
    <col min="13834" max="13834" width="18.42578125" style="65" customWidth="1"/>
    <col min="13835" max="14072" width="9.140625" style="65"/>
    <col min="14073" max="14073" width="6.140625" style="65" customWidth="1"/>
    <col min="14074" max="14074" width="28.140625" style="65" customWidth="1"/>
    <col min="14075" max="14075" width="22.85546875" style="65" customWidth="1"/>
    <col min="14076" max="14076" width="24.85546875" style="65" customWidth="1"/>
    <col min="14077" max="14078" width="13.42578125" style="65" customWidth="1"/>
    <col min="14079" max="14079" width="12.28515625" style="65" customWidth="1"/>
    <col min="14080" max="14081" width="10.140625" style="65" customWidth="1"/>
    <col min="14082" max="14082" width="13.140625" style="65" customWidth="1"/>
    <col min="14083" max="14083" width="12" style="65" customWidth="1"/>
    <col min="14084" max="14084" width="13.5703125" style="65" customWidth="1"/>
    <col min="14085" max="14086" width="10.42578125" style="65" customWidth="1"/>
    <col min="14087" max="14088" width="13.140625" style="65" customWidth="1"/>
    <col min="14089" max="14089" width="12" style="65" customWidth="1"/>
    <col min="14090" max="14090" width="18.42578125" style="65" customWidth="1"/>
    <col min="14091" max="14328" width="9.140625" style="65"/>
    <col min="14329" max="14329" width="6.140625" style="65" customWidth="1"/>
    <col min="14330" max="14330" width="28.140625" style="65" customWidth="1"/>
    <col min="14331" max="14331" width="22.85546875" style="65" customWidth="1"/>
    <col min="14332" max="14332" width="24.85546875" style="65" customWidth="1"/>
    <col min="14333" max="14334" width="13.42578125" style="65" customWidth="1"/>
    <col min="14335" max="14335" width="12.28515625" style="65" customWidth="1"/>
    <col min="14336" max="14337" width="10.140625" style="65" customWidth="1"/>
    <col min="14338" max="14338" width="13.140625" style="65" customWidth="1"/>
    <col min="14339" max="14339" width="12" style="65" customWidth="1"/>
    <col min="14340" max="14340" width="13.5703125" style="65" customWidth="1"/>
    <col min="14341" max="14342" width="10.42578125" style="65" customWidth="1"/>
    <col min="14343" max="14344" width="13.140625" style="65" customWidth="1"/>
    <col min="14345" max="14345" width="12" style="65" customWidth="1"/>
    <col min="14346" max="14346" width="18.42578125" style="65" customWidth="1"/>
    <col min="14347" max="14584" width="9.140625" style="65"/>
    <col min="14585" max="14585" width="6.140625" style="65" customWidth="1"/>
    <col min="14586" max="14586" width="28.140625" style="65" customWidth="1"/>
    <col min="14587" max="14587" width="22.85546875" style="65" customWidth="1"/>
    <col min="14588" max="14588" width="24.85546875" style="65" customWidth="1"/>
    <col min="14589" max="14590" width="13.42578125" style="65" customWidth="1"/>
    <col min="14591" max="14591" width="12.28515625" style="65" customWidth="1"/>
    <col min="14592" max="14593" width="10.140625" style="65" customWidth="1"/>
    <col min="14594" max="14594" width="13.140625" style="65" customWidth="1"/>
    <col min="14595" max="14595" width="12" style="65" customWidth="1"/>
    <col min="14596" max="14596" width="13.5703125" style="65" customWidth="1"/>
    <col min="14597" max="14598" width="10.42578125" style="65" customWidth="1"/>
    <col min="14599" max="14600" width="13.140625" style="65" customWidth="1"/>
    <col min="14601" max="14601" width="12" style="65" customWidth="1"/>
    <col min="14602" max="14602" width="18.42578125" style="65" customWidth="1"/>
    <col min="14603" max="14840" width="9.140625" style="65"/>
    <col min="14841" max="14841" width="6.140625" style="65" customWidth="1"/>
    <col min="14842" max="14842" width="28.140625" style="65" customWidth="1"/>
    <col min="14843" max="14843" width="22.85546875" style="65" customWidth="1"/>
    <col min="14844" max="14844" width="24.85546875" style="65" customWidth="1"/>
    <col min="14845" max="14846" width="13.42578125" style="65" customWidth="1"/>
    <col min="14847" max="14847" width="12.28515625" style="65" customWidth="1"/>
    <col min="14848" max="14849" width="10.140625" style="65" customWidth="1"/>
    <col min="14850" max="14850" width="13.140625" style="65" customWidth="1"/>
    <col min="14851" max="14851" width="12" style="65" customWidth="1"/>
    <col min="14852" max="14852" width="13.5703125" style="65" customWidth="1"/>
    <col min="14853" max="14854" width="10.42578125" style="65" customWidth="1"/>
    <col min="14855" max="14856" width="13.140625" style="65" customWidth="1"/>
    <col min="14857" max="14857" width="12" style="65" customWidth="1"/>
    <col min="14858" max="14858" width="18.42578125" style="65" customWidth="1"/>
    <col min="14859" max="15096" width="9.140625" style="65"/>
    <col min="15097" max="15097" width="6.140625" style="65" customWidth="1"/>
    <col min="15098" max="15098" width="28.140625" style="65" customWidth="1"/>
    <col min="15099" max="15099" width="22.85546875" style="65" customWidth="1"/>
    <col min="15100" max="15100" width="24.85546875" style="65" customWidth="1"/>
    <col min="15101" max="15102" width="13.42578125" style="65" customWidth="1"/>
    <col min="15103" max="15103" width="12.28515625" style="65" customWidth="1"/>
    <col min="15104" max="15105" width="10.140625" style="65" customWidth="1"/>
    <col min="15106" max="15106" width="13.140625" style="65" customWidth="1"/>
    <col min="15107" max="15107" width="12" style="65" customWidth="1"/>
    <col min="15108" max="15108" width="13.5703125" style="65" customWidth="1"/>
    <col min="15109" max="15110" width="10.42578125" style="65" customWidth="1"/>
    <col min="15111" max="15112" width="13.140625" style="65" customWidth="1"/>
    <col min="15113" max="15113" width="12" style="65" customWidth="1"/>
    <col min="15114" max="15114" width="18.42578125" style="65" customWidth="1"/>
    <col min="15115" max="15352" width="9.140625" style="65"/>
    <col min="15353" max="15353" width="6.140625" style="65" customWidth="1"/>
    <col min="15354" max="15354" width="28.140625" style="65" customWidth="1"/>
    <col min="15355" max="15355" width="22.85546875" style="65" customWidth="1"/>
    <col min="15356" max="15356" width="24.85546875" style="65" customWidth="1"/>
    <col min="15357" max="15358" width="13.42578125" style="65" customWidth="1"/>
    <col min="15359" max="15359" width="12.28515625" style="65" customWidth="1"/>
    <col min="15360" max="15361" width="10.140625" style="65" customWidth="1"/>
    <col min="15362" max="15362" width="13.140625" style="65" customWidth="1"/>
    <col min="15363" max="15363" width="12" style="65" customWidth="1"/>
    <col min="15364" max="15364" width="13.5703125" style="65" customWidth="1"/>
    <col min="15365" max="15366" width="10.42578125" style="65" customWidth="1"/>
    <col min="15367" max="15368" width="13.140625" style="65" customWidth="1"/>
    <col min="15369" max="15369" width="12" style="65" customWidth="1"/>
    <col min="15370" max="15370" width="18.42578125" style="65" customWidth="1"/>
    <col min="15371" max="15608" width="9.140625" style="65"/>
    <col min="15609" max="15609" width="6.140625" style="65" customWidth="1"/>
    <col min="15610" max="15610" width="28.140625" style="65" customWidth="1"/>
    <col min="15611" max="15611" width="22.85546875" style="65" customWidth="1"/>
    <col min="15612" max="15612" width="24.85546875" style="65" customWidth="1"/>
    <col min="15613" max="15614" width="13.42578125" style="65" customWidth="1"/>
    <col min="15615" max="15615" width="12.28515625" style="65" customWidth="1"/>
    <col min="15616" max="15617" width="10.140625" style="65" customWidth="1"/>
    <col min="15618" max="15618" width="13.140625" style="65" customWidth="1"/>
    <col min="15619" max="15619" width="12" style="65" customWidth="1"/>
    <col min="15620" max="15620" width="13.5703125" style="65" customWidth="1"/>
    <col min="15621" max="15622" width="10.42578125" style="65" customWidth="1"/>
    <col min="15623" max="15624" width="13.140625" style="65" customWidth="1"/>
    <col min="15625" max="15625" width="12" style="65" customWidth="1"/>
    <col min="15626" max="15626" width="18.42578125" style="65" customWidth="1"/>
    <col min="15627" max="15864" width="9.140625" style="65"/>
    <col min="15865" max="15865" width="6.140625" style="65" customWidth="1"/>
    <col min="15866" max="15866" width="28.140625" style="65" customWidth="1"/>
    <col min="15867" max="15867" width="22.85546875" style="65" customWidth="1"/>
    <col min="15868" max="15868" width="24.85546875" style="65" customWidth="1"/>
    <col min="15869" max="15870" width="13.42578125" style="65" customWidth="1"/>
    <col min="15871" max="15871" width="12.28515625" style="65" customWidth="1"/>
    <col min="15872" max="15873" width="10.140625" style="65" customWidth="1"/>
    <col min="15874" max="15874" width="13.140625" style="65" customWidth="1"/>
    <col min="15875" max="15875" width="12" style="65" customWidth="1"/>
    <col min="15876" max="15876" width="13.5703125" style="65" customWidth="1"/>
    <col min="15877" max="15878" width="10.42578125" style="65" customWidth="1"/>
    <col min="15879" max="15880" width="13.140625" style="65" customWidth="1"/>
    <col min="15881" max="15881" width="12" style="65" customWidth="1"/>
    <col min="15882" max="15882" width="18.42578125" style="65" customWidth="1"/>
    <col min="15883" max="16120" width="9.140625" style="65"/>
    <col min="16121" max="16121" width="6.140625" style="65" customWidth="1"/>
    <col min="16122" max="16122" width="28.140625" style="65" customWidth="1"/>
    <col min="16123" max="16123" width="22.85546875" style="65" customWidth="1"/>
    <col min="16124" max="16124" width="24.85546875" style="65" customWidth="1"/>
    <col min="16125" max="16126" width="13.42578125" style="65" customWidth="1"/>
    <col min="16127" max="16127" width="12.28515625" style="65" customWidth="1"/>
    <col min="16128" max="16129" width="10.140625" style="65" customWidth="1"/>
    <col min="16130" max="16130" width="13.140625" style="65" customWidth="1"/>
    <col min="16131" max="16131" width="12" style="65" customWidth="1"/>
    <col min="16132" max="16132" width="13.5703125" style="65" customWidth="1"/>
    <col min="16133" max="16134" width="10.42578125" style="65" customWidth="1"/>
    <col min="16135" max="16136" width="13.140625" style="65" customWidth="1"/>
    <col min="16137" max="16137" width="12" style="65" customWidth="1"/>
    <col min="16138" max="16138" width="18.42578125" style="65" customWidth="1"/>
    <col min="16139" max="16381" width="9.140625" style="65"/>
    <col min="16382" max="16384" width="9.140625" style="65" customWidth="1"/>
  </cols>
  <sheetData>
    <row r="1" spans="1:12" ht="21.95" customHeight="1" x14ac:dyDescent="0.25">
      <c r="A1" s="275" t="s">
        <v>139</v>
      </c>
      <c r="B1" s="275"/>
      <c r="C1" s="275"/>
      <c r="D1" s="275"/>
      <c r="E1" s="275"/>
      <c r="F1" s="275"/>
      <c r="G1" s="275"/>
      <c r="H1" s="275"/>
      <c r="I1" s="275"/>
      <c r="J1" s="275"/>
      <c r="K1" s="275"/>
      <c r="L1" s="72"/>
    </row>
    <row r="2" spans="1:12" ht="21.95" customHeight="1" x14ac:dyDescent="0.25">
      <c r="A2" s="243" t="s">
        <v>243</v>
      </c>
      <c r="B2" s="243"/>
      <c r="C2" s="243"/>
      <c r="D2" s="243"/>
      <c r="E2" s="243"/>
      <c r="F2" s="243"/>
      <c r="G2" s="243"/>
      <c r="H2" s="243"/>
      <c r="I2" s="243"/>
      <c r="J2" s="243"/>
      <c r="K2" s="243"/>
      <c r="L2" s="72"/>
    </row>
    <row r="3" spans="1:12" ht="21.95" customHeight="1" x14ac:dyDescent="0.25">
      <c r="A3" s="280" t="s">
        <v>125</v>
      </c>
      <c r="B3" s="280"/>
      <c r="C3" s="280"/>
      <c r="D3" s="280"/>
      <c r="E3" s="280"/>
      <c r="F3" s="280"/>
      <c r="G3" s="280"/>
      <c r="H3" s="280"/>
      <c r="I3" s="280"/>
      <c r="J3" s="280"/>
      <c r="K3" s="280"/>
      <c r="L3" s="71"/>
    </row>
    <row r="4" spans="1:12" ht="21.95" customHeight="1" x14ac:dyDescent="0.25">
      <c r="A4" s="281" t="str">
        <f>'PL 27 - Bình Gia'!A4:K4</f>
        <v>(Kèm theo Quyết định số 2135/QĐ-UBND ngày  30 tháng 9 năm 2025 của Chủ tịch Ủy ban nhân dân tỉnh Lạng Sơn)</v>
      </c>
      <c r="B4" s="281"/>
      <c r="C4" s="281"/>
      <c r="D4" s="281"/>
      <c r="E4" s="281"/>
      <c r="F4" s="281"/>
      <c r="G4" s="281"/>
      <c r="H4" s="281"/>
      <c r="I4" s="281"/>
      <c r="J4" s="281"/>
      <c r="K4" s="281"/>
      <c r="L4" s="71"/>
    </row>
    <row r="5" spans="1:12" ht="26.25" customHeight="1" x14ac:dyDescent="0.25">
      <c r="D5" s="66"/>
    </row>
    <row r="6" spans="1:12" s="29" customFormat="1" ht="54.75" customHeight="1" x14ac:dyDescent="0.25">
      <c r="A6" s="246" t="s">
        <v>2</v>
      </c>
      <c r="B6" s="246" t="s">
        <v>0</v>
      </c>
      <c r="C6" s="246" t="s">
        <v>3</v>
      </c>
      <c r="D6" s="276" t="s">
        <v>9</v>
      </c>
      <c r="E6" s="276" t="s">
        <v>10</v>
      </c>
      <c r="F6" s="276" t="s">
        <v>11</v>
      </c>
      <c r="G6" s="271" t="s">
        <v>4</v>
      </c>
      <c r="H6" s="272"/>
      <c r="I6" s="273"/>
      <c r="J6" s="279" t="s">
        <v>5</v>
      </c>
      <c r="K6" s="278" t="s">
        <v>12</v>
      </c>
    </row>
    <row r="7" spans="1:12" s="29" customFormat="1" ht="68.25" customHeight="1" x14ac:dyDescent="0.25">
      <c r="A7" s="247"/>
      <c r="B7" s="247"/>
      <c r="C7" s="247"/>
      <c r="D7" s="277"/>
      <c r="E7" s="277"/>
      <c r="F7" s="277"/>
      <c r="G7" s="111" t="s">
        <v>6</v>
      </c>
      <c r="H7" s="111" t="s">
        <v>7</v>
      </c>
      <c r="I7" s="111" t="s">
        <v>8</v>
      </c>
      <c r="J7" s="279" t="s">
        <v>1</v>
      </c>
      <c r="K7" s="278"/>
    </row>
    <row r="8" spans="1:12" s="39" customFormat="1" ht="33.950000000000003" customHeight="1" x14ac:dyDescent="0.25">
      <c r="A8" s="74"/>
      <c r="B8" s="74" t="s">
        <v>45</v>
      </c>
      <c r="C8" s="221">
        <f>COUNTA(C9:C163)</f>
        <v>2</v>
      </c>
      <c r="D8" s="74"/>
      <c r="E8" s="75"/>
      <c r="F8" s="75"/>
      <c r="G8" s="222">
        <f>SUM(G9:G154)</f>
        <v>6075</v>
      </c>
      <c r="H8" s="222">
        <f>SUM(H9:H154)</f>
        <v>1335</v>
      </c>
      <c r="I8" s="222">
        <f>SUM(I9:I154)</f>
        <v>1948</v>
      </c>
      <c r="J8" s="75"/>
      <c r="K8" s="74"/>
    </row>
    <row r="9" spans="1:12" s="47" customFormat="1" ht="57.95" customHeight="1" x14ac:dyDescent="0.25">
      <c r="A9" s="221">
        <v>1</v>
      </c>
      <c r="B9" s="62" t="s">
        <v>126</v>
      </c>
      <c r="C9" s="220" t="s">
        <v>127</v>
      </c>
      <c r="D9" s="220" t="s">
        <v>128</v>
      </c>
      <c r="E9" s="220" t="s">
        <v>26</v>
      </c>
      <c r="F9" s="220" t="s">
        <v>16</v>
      </c>
      <c r="G9" s="223">
        <v>1775</v>
      </c>
      <c r="H9" s="223"/>
      <c r="I9" s="223"/>
      <c r="J9" s="44"/>
      <c r="K9" s="44"/>
    </row>
    <row r="10" spans="1:12" s="47" customFormat="1" ht="25.7" customHeight="1" x14ac:dyDescent="0.25">
      <c r="A10" s="224"/>
      <c r="B10" s="225" t="s">
        <v>129</v>
      </c>
      <c r="C10" s="220"/>
      <c r="D10" s="225"/>
      <c r="E10" s="225"/>
      <c r="F10" s="225"/>
      <c r="G10" s="223"/>
      <c r="H10" s="223">
        <v>242</v>
      </c>
      <c r="I10" s="223">
        <v>484</v>
      </c>
      <c r="J10" s="238" t="s">
        <v>130</v>
      </c>
      <c r="K10" s="44"/>
    </row>
    <row r="11" spans="1:12" s="47" customFormat="1" ht="39" customHeight="1" x14ac:dyDescent="0.25">
      <c r="A11" s="224"/>
      <c r="B11" s="225" t="s">
        <v>131</v>
      </c>
      <c r="C11" s="220"/>
      <c r="D11" s="225"/>
      <c r="E11" s="225"/>
      <c r="F11" s="225"/>
      <c r="G11" s="223"/>
      <c r="H11" s="223">
        <v>60</v>
      </c>
      <c r="I11" s="223">
        <v>60</v>
      </c>
      <c r="J11" s="239"/>
      <c r="K11" s="44"/>
    </row>
    <row r="12" spans="1:12" s="47" customFormat="1" ht="25.7" customHeight="1" x14ac:dyDescent="0.25">
      <c r="A12" s="224"/>
      <c r="B12" s="225" t="s">
        <v>32</v>
      </c>
      <c r="C12" s="220"/>
      <c r="D12" s="225"/>
      <c r="E12" s="225"/>
      <c r="F12" s="225"/>
      <c r="G12" s="223"/>
      <c r="H12" s="223">
        <v>12</v>
      </c>
      <c r="I12" s="223">
        <v>12</v>
      </c>
      <c r="J12" s="239"/>
      <c r="K12" s="44"/>
    </row>
    <row r="13" spans="1:12" s="47" customFormat="1" ht="54.75" customHeight="1" x14ac:dyDescent="0.25">
      <c r="A13" s="226">
        <v>2</v>
      </c>
      <c r="B13" s="227" t="s">
        <v>132</v>
      </c>
      <c r="C13" s="41" t="s">
        <v>133</v>
      </c>
      <c r="D13" s="220" t="s">
        <v>134</v>
      </c>
      <c r="E13" s="220" t="s">
        <v>26</v>
      </c>
      <c r="F13" s="220" t="s">
        <v>16</v>
      </c>
      <c r="G13" s="223">
        <v>4300</v>
      </c>
      <c r="H13" s="223"/>
      <c r="I13" s="223"/>
      <c r="J13" s="44"/>
      <c r="K13" s="44"/>
    </row>
    <row r="14" spans="1:12" s="47" customFormat="1" ht="23.45" customHeight="1" x14ac:dyDescent="0.25">
      <c r="A14" s="224"/>
      <c r="B14" s="225" t="s">
        <v>135</v>
      </c>
      <c r="C14" s="41"/>
      <c r="D14" s="225"/>
      <c r="E14" s="225"/>
      <c r="F14" s="225"/>
      <c r="G14" s="223"/>
      <c r="H14" s="223">
        <v>320</v>
      </c>
      <c r="I14" s="223">
        <v>691</v>
      </c>
      <c r="J14" s="238" t="s">
        <v>136</v>
      </c>
      <c r="K14" s="44"/>
    </row>
    <row r="15" spans="1:12" s="47" customFormat="1" ht="23.45" customHeight="1" x14ac:dyDescent="0.25">
      <c r="A15" s="228"/>
      <c r="B15" s="225" t="s">
        <v>137</v>
      </c>
      <c r="C15" s="41"/>
      <c r="D15" s="225"/>
      <c r="E15" s="225"/>
      <c r="F15" s="225"/>
      <c r="G15" s="223"/>
      <c r="H15" s="223">
        <v>683</v>
      </c>
      <c r="I15" s="223">
        <v>683</v>
      </c>
      <c r="J15" s="239"/>
      <c r="K15" s="44"/>
    </row>
    <row r="16" spans="1:12" s="47" customFormat="1" ht="23.45" customHeight="1" x14ac:dyDescent="0.25">
      <c r="A16" s="224"/>
      <c r="B16" s="225" t="s">
        <v>138</v>
      </c>
      <c r="C16" s="41"/>
      <c r="D16" s="225"/>
      <c r="E16" s="225"/>
      <c r="F16" s="225"/>
      <c r="G16" s="223"/>
      <c r="H16" s="223">
        <v>18</v>
      </c>
      <c r="I16" s="223">
        <v>18</v>
      </c>
      <c r="J16" s="240"/>
      <c r="K16" s="44"/>
    </row>
  </sheetData>
  <mergeCells count="15">
    <mergeCell ref="J10:J12"/>
    <mergeCell ref="J14:J16"/>
    <mergeCell ref="A3:K3"/>
    <mergeCell ref="A4:K4"/>
    <mergeCell ref="A1:K1"/>
    <mergeCell ref="A2:K2"/>
    <mergeCell ref="A6:A7"/>
    <mergeCell ref="B6:B7"/>
    <mergeCell ref="C6:C7"/>
    <mergeCell ref="D6:D7"/>
    <mergeCell ref="E6:E7"/>
    <mergeCell ref="F6:F7"/>
    <mergeCell ref="K6:K7"/>
    <mergeCell ref="G6:I6"/>
    <mergeCell ref="J6:J7"/>
  </mergeCells>
  <pageMargins left="0.511811023622047" right="0.31496062992126" top="0.511811023622047" bottom="0.511811023622047" header="0.31496062992126" footer="0.31496062992126"/>
  <pageSetup paperSize="9" scale="61" fitToHeight="0" orientation="landscape" r:id="rId1"/>
  <headerFooter>
    <oddHeader>&amp;C&amp;P</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L22"/>
  <sheetViews>
    <sheetView zoomScale="75" zoomScaleNormal="75" zoomScaleSheetLayoutView="70" workbookViewId="0">
      <selection activeCell="A5" sqref="A5"/>
    </sheetView>
  </sheetViews>
  <sheetFormatPr defaultColWidth="8.85546875" defaultRowHeight="15.75" x14ac:dyDescent="0.25"/>
  <cols>
    <col min="1" max="1" width="7.28515625" style="4" customWidth="1"/>
    <col min="2" max="2" width="39.5703125" style="5" customWidth="1"/>
    <col min="3" max="3" width="18.42578125" style="2" customWidth="1"/>
    <col min="4" max="4" width="25.28515625" style="2" customWidth="1"/>
    <col min="5" max="5" width="15.7109375" style="6" hidden="1" customWidth="1"/>
    <col min="6" max="6" width="15.85546875" style="6" hidden="1" customWidth="1"/>
    <col min="7" max="9" width="12.5703125" style="2" customWidth="1"/>
    <col min="10" max="10" width="16.140625" style="7" customWidth="1"/>
    <col min="11" max="11" width="10.42578125" style="2" customWidth="1"/>
    <col min="12" max="16384" width="8.85546875" style="2"/>
  </cols>
  <sheetData>
    <row r="1" spans="1:12" ht="25.7" customHeight="1" x14ac:dyDescent="0.25">
      <c r="A1" s="243" t="s">
        <v>42</v>
      </c>
      <c r="B1" s="243"/>
      <c r="C1" s="243"/>
      <c r="D1" s="243"/>
      <c r="E1" s="243"/>
      <c r="F1" s="243"/>
      <c r="G1" s="243"/>
      <c r="H1" s="243"/>
      <c r="I1" s="243"/>
      <c r="J1" s="243"/>
      <c r="K1" s="243"/>
      <c r="L1" s="1"/>
    </row>
    <row r="2" spans="1:12" ht="24" customHeight="1" x14ac:dyDescent="0.25">
      <c r="A2" s="243" t="s">
        <v>243</v>
      </c>
      <c r="B2" s="243"/>
      <c r="C2" s="243"/>
      <c r="D2" s="243"/>
      <c r="E2" s="243"/>
      <c r="F2" s="243"/>
      <c r="G2" s="243"/>
      <c r="H2" s="243"/>
      <c r="I2" s="243"/>
      <c r="J2" s="243"/>
      <c r="K2" s="243"/>
      <c r="L2" s="1"/>
    </row>
    <row r="3" spans="1:12" ht="24" customHeight="1" x14ac:dyDescent="0.25">
      <c r="A3" s="288" t="s">
        <v>41</v>
      </c>
      <c r="B3" s="288"/>
      <c r="C3" s="288"/>
      <c r="D3" s="288"/>
      <c r="E3" s="288"/>
      <c r="F3" s="288"/>
      <c r="G3" s="288"/>
      <c r="H3" s="288"/>
      <c r="I3" s="288"/>
      <c r="J3" s="288"/>
      <c r="K3" s="288"/>
      <c r="L3" s="3"/>
    </row>
    <row r="4" spans="1:12" ht="24" customHeight="1" x14ac:dyDescent="0.25">
      <c r="A4" s="245" t="str">
        <f>'PL 30 - Hoa Thám'!A4:K4</f>
        <v>(Kèm theo Quyết định số 2135/QĐ-UBND ngày  30 tháng 9 năm 2025 của Chủ tịch Ủy ban nhân dân tỉnh Lạng Sơn)</v>
      </c>
      <c r="B4" s="245"/>
      <c r="C4" s="245"/>
      <c r="D4" s="245"/>
      <c r="E4" s="245"/>
      <c r="F4" s="245"/>
      <c r="G4" s="245"/>
      <c r="H4" s="245"/>
      <c r="I4" s="245"/>
      <c r="J4" s="245"/>
      <c r="K4" s="245"/>
      <c r="L4" s="3"/>
    </row>
    <row r="5" spans="1:12" ht="16.5" customHeight="1" x14ac:dyDescent="0.25"/>
    <row r="6" spans="1:12" ht="74.25" customHeight="1" x14ac:dyDescent="0.25">
      <c r="A6" s="283" t="s">
        <v>2</v>
      </c>
      <c r="B6" s="283" t="s">
        <v>0</v>
      </c>
      <c r="C6" s="283" t="s">
        <v>3</v>
      </c>
      <c r="D6" s="283" t="s">
        <v>9</v>
      </c>
      <c r="E6" s="283" t="s">
        <v>10</v>
      </c>
      <c r="F6" s="283" t="s">
        <v>11</v>
      </c>
      <c r="G6" s="285" t="s">
        <v>4</v>
      </c>
      <c r="H6" s="286"/>
      <c r="I6" s="287"/>
      <c r="J6" s="289" t="s">
        <v>5</v>
      </c>
      <c r="K6" s="290" t="s">
        <v>12</v>
      </c>
    </row>
    <row r="7" spans="1:12" ht="58.5" customHeight="1" x14ac:dyDescent="0.25">
      <c r="A7" s="284"/>
      <c r="B7" s="284"/>
      <c r="C7" s="284"/>
      <c r="D7" s="284"/>
      <c r="E7" s="284"/>
      <c r="F7" s="284"/>
      <c r="G7" s="8" t="s">
        <v>6</v>
      </c>
      <c r="H7" s="8" t="s">
        <v>7</v>
      </c>
      <c r="I7" s="8" t="s">
        <v>8</v>
      </c>
      <c r="J7" s="289" t="s">
        <v>1</v>
      </c>
      <c r="K7" s="290"/>
    </row>
    <row r="8" spans="1:12" s="13" customFormat="1" ht="34.5" customHeight="1" x14ac:dyDescent="0.25">
      <c r="A8" s="9" t="s">
        <v>13</v>
      </c>
      <c r="B8" s="10" t="s">
        <v>40</v>
      </c>
      <c r="C8" s="9">
        <f>COUNTA(C9:C22)</f>
        <v>2</v>
      </c>
      <c r="D8" s="11"/>
      <c r="E8" s="8"/>
      <c r="F8" s="8"/>
      <c r="G8" s="173">
        <f>SUM(G9:G22)</f>
        <v>8564</v>
      </c>
      <c r="H8" s="173">
        <f>SUM(H9:H22)</f>
        <v>2037.3</v>
      </c>
      <c r="I8" s="173">
        <f>SUM(I9:I22)</f>
        <v>2438.7999999999997</v>
      </c>
      <c r="J8" s="12"/>
      <c r="K8" s="11"/>
    </row>
    <row r="9" spans="1:12" s="18" customFormat="1" ht="54.75" customHeight="1" x14ac:dyDescent="0.25">
      <c r="A9" s="9">
        <v>1</v>
      </c>
      <c r="B9" s="10" t="s">
        <v>36</v>
      </c>
      <c r="C9" s="14" t="s">
        <v>14</v>
      </c>
      <c r="D9" s="14" t="s">
        <v>39</v>
      </c>
      <c r="E9" s="14" t="s">
        <v>18</v>
      </c>
      <c r="F9" s="14" t="s">
        <v>16</v>
      </c>
      <c r="G9" s="15">
        <v>6469</v>
      </c>
      <c r="H9" s="15"/>
      <c r="I9" s="15"/>
      <c r="J9" s="16"/>
      <c r="K9" s="17"/>
    </row>
    <row r="10" spans="1:12" s="18" customFormat="1" ht="24" customHeight="1" x14ac:dyDescent="0.25">
      <c r="A10" s="19"/>
      <c r="B10" s="20" t="s">
        <v>19</v>
      </c>
      <c r="C10" s="17"/>
      <c r="D10" s="17"/>
      <c r="E10" s="14"/>
      <c r="F10" s="14"/>
      <c r="G10" s="15"/>
      <c r="H10" s="15">
        <v>255.2</v>
      </c>
      <c r="I10" s="15">
        <v>450.2</v>
      </c>
      <c r="J10" s="282" t="s">
        <v>37</v>
      </c>
      <c r="K10" s="17"/>
    </row>
    <row r="11" spans="1:12" s="18" customFormat="1" ht="24" customHeight="1" x14ac:dyDescent="0.25">
      <c r="A11" s="19"/>
      <c r="B11" s="20" t="s">
        <v>25</v>
      </c>
      <c r="C11" s="17"/>
      <c r="D11" s="17"/>
      <c r="E11" s="14"/>
      <c r="F11" s="14"/>
      <c r="G11" s="15"/>
      <c r="H11" s="15">
        <v>43</v>
      </c>
      <c r="I11" s="15">
        <v>43</v>
      </c>
      <c r="J11" s="263"/>
      <c r="K11" s="14"/>
    </row>
    <row r="12" spans="1:12" s="18" customFormat="1" ht="24" customHeight="1" x14ac:dyDescent="0.25">
      <c r="A12" s="19"/>
      <c r="B12" s="20" t="s">
        <v>29</v>
      </c>
      <c r="C12" s="17"/>
      <c r="D12" s="17"/>
      <c r="E12" s="14"/>
      <c r="F12" s="14"/>
      <c r="G12" s="15"/>
      <c r="H12" s="15">
        <v>665</v>
      </c>
      <c r="I12" s="15">
        <v>665</v>
      </c>
      <c r="J12" s="263"/>
      <c r="K12" s="17"/>
    </row>
    <row r="13" spans="1:12" s="18" customFormat="1" ht="24" customHeight="1" x14ac:dyDescent="0.25">
      <c r="A13" s="19"/>
      <c r="B13" s="20" t="s">
        <v>20</v>
      </c>
      <c r="C13" s="17"/>
      <c r="D13" s="17"/>
      <c r="E13" s="14"/>
      <c r="F13" s="14"/>
      <c r="G13" s="15"/>
      <c r="H13" s="15">
        <v>98</v>
      </c>
      <c r="I13" s="15">
        <v>98</v>
      </c>
      <c r="J13" s="263"/>
      <c r="K13" s="17"/>
    </row>
    <row r="14" spans="1:12" s="18" customFormat="1" ht="24" customHeight="1" x14ac:dyDescent="0.25">
      <c r="A14" s="19"/>
      <c r="B14" s="20" t="s">
        <v>21</v>
      </c>
      <c r="C14" s="17"/>
      <c r="D14" s="17"/>
      <c r="E14" s="14"/>
      <c r="F14" s="14"/>
      <c r="G14" s="15"/>
      <c r="H14" s="15">
        <v>11</v>
      </c>
      <c r="I14" s="15">
        <v>11</v>
      </c>
      <c r="J14" s="263"/>
      <c r="K14" s="17"/>
    </row>
    <row r="15" spans="1:12" s="18" customFormat="1" ht="24" customHeight="1" x14ac:dyDescent="0.25">
      <c r="A15" s="19"/>
      <c r="B15" s="20" t="s">
        <v>21</v>
      </c>
      <c r="C15" s="17"/>
      <c r="D15" s="17"/>
      <c r="E15" s="14"/>
      <c r="F15" s="14"/>
      <c r="G15" s="15"/>
      <c r="H15" s="15">
        <v>18</v>
      </c>
      <c r="I15" s="15">
        <v>18</v>
      </c>
      <c r="J15" s="263"/>
      <c r="K15" s="17"/>
    </row>
    <row r="16" spans="1:12" s="18" customFormat="1" ht="24" customHeight="1" x14ac:dyDescent="0.25">
      <c r="A16" s="19"/>
      <c r="B16" s="20" t="s">
        <v>22</v>
      </c>
      <c r="C16" s="17"/>
      <c r="D16" s="17"/>
      <c r="E16" s="14"/>
      <c r="F16" s="14"/>
      <c r="G16" s="15"/>
      <c r="H16" s="15">
        <v>10</v>
      </c>
      <c r="I16" s="15">
        <v>10</v>
      </c>
      <c r="J16" s="264"/>
      <c r="K16" s="17"/>
    </row>
    <row r="17" spans="1:11" s="18" customFormat="1" ht="75.95" customHeight="1" x14ac:dyDescent="0.25">
      <c r="A17" s="9">
        <v>2</v>
      </c>
      <c r="B17" s="10" t="s">
        <v>23</v>
      </c>
      <c r="C17" s="14" t="s">
        <v>15</v>
      </c>
      <c r="D17" s="14" t="s">
        <v>43</v>
      </c>
      <c r="E17" s="14" t="s">
        <v>26</v>
      </c>
      <c r="F17" s="14" t="s">
        <v>17</v>
      </c>
      <c r="G17" s="21">
        <v>2095</v>
      </c>
      <c r="H17" s="21"/>
      <c r="I17" s="21"/>
      <c r="J17" s="16"/>
      <c r="K17" s="17"/>
    </row>
    <row r="18" spans="1:11" s="18" customFormat="1" ht="24.75" customHeight="1" x14ac:dyDescent="0.25">
      <c r="A18" s="19"/>
      <c r="B18" s="20" t="s">
        <v>27</v>
      </c>
      <c r="C18" s="17"/>
      <c r="D18" s="17"/>
      <c r="E18" s="14"/>
      <c r="F18" s="14"/>
      <c r="G18" s="21"/>
      <c r="H18" s="21">
        <v>206.5</v>
      </c>
      <c r="I18" s="21">
        <v>413</v>
      </c>
      <c r="J18" s="282" t="s">
        <v>38</v>
      </c>
      <c r="K18" s="17"/>
    </row>
    <row r="19" spans="1:11" s="18" customFormat="1" ht="24.75" customHeight="1" x14ac:dyDescent="0.25">
      <c r="A19" s="19"/>
      <c r="B19" s="20" t="s">
        <v>28</v>
      </c>
      <c r="C19" s="17"/>
      <c r="D19" s="17"/>
      <c r="E19" s="14"/>
      <c r="F19" s="14"/>
      <c r="G19" s="21"/>
      <c r="H19" s="21">
        <v>86</v>
      </c>
      <c r="I19" s="21">
        <v>86</v>
      </c>
      <c r="J19" s="263"/>
      <c r="K19" s="17"/>
    </row>
    <row r="20" spans="1:11" s="18" customFormat="1" ht="24.75" customHeight="1" x14ac:dyDescent="0.25">
      <c r="A20" s="19"/>
      <c r="B20" s="20" t="s">
        <v>29</v>
      </c>
      <c r="C20" s="17"/>
      <c r="D20" s="17"/>
      <c r="E20" s="14"/>
      <c r="F20" s="14"/>
      <c r="G20" s="21"/>
      <c r="H20" s="21">
        <v>467</v>
      </c>
      <c r="I20" s="21">
        <v>467</v>
      </c>
      <c r="J20" s="263"/>
      <c r="K20" s="17"/>
    </row>
    <row r="21" spans="1:11" s="18" customFormat="1" ht="24.75" customHeight="1" x14ac:dyDescent="0.25">
      <c r="A21" s="19"/>
      <c r="B21" s="20" t="s">
        <v>30</v>
      </c>
      <c r="C21" s="17"/>
      <c r="D21" s="17"/>
      <c r="E21" s="14"/>
      <c r="F21" s="14"/>
      <c r="G21" s="21"/>
      <c r="H21" s="21">
        <v>170</v>
      </c>
      <c r="I21" s="21">
        <v>170</v>
      </c>
      <c r="J21" s="263"/>
      <c r="K21" s="17"/>
    </row>
    <row r="22" spans="1:11" s="18" customFormat="1" ht="24.75" customHeight="1" x14ac:dyDescent="0.25">
      <c r="A22" s="19"/>
      <c r="B22" s="20" t="s">
        <v>21</v>
      </c>
      <c r="C22" s="17"/>
      <c r="D22" s="17"/>
      <c r="E22" s="14"/>
      <c r="F22" s="14"/>
      <c r="G22" s="21"/>
      <c r="H22" s="21">
        <v>7.6</v>
      </c>
      <c r="I22" s="21">
        <v>7.6</v>
      </c>
      <c r="J22" s="264"/>
      <c r="K22" s="17"/>
    </row>
  </sheetData>
  <mergeCells count="15">
    <mergeCell ref="J10:J16"/>
    <mergeCell ref="J18:J22"/>
    <mergeCell ref="A1:K1"/>
    <mergeCell ref="A2:K2"/>
    <mergeCell ref="A6:A7"/>
    <mergeCell ref="B6:B7"/>
    <mergeCell ref="C6:C7"/>
    <mergeCell ref="D6:D7"/>
    <mergeCell ref="E6:E7"/>
    <mergeCell ref="G6:I6"/>
    <mergeCell ref="A3:K3"/>
    <mergeCell ref="F6:F7"/>
    <mergeCell ref="A4:K4"/>
    <mergeCell ref="J6:J7"/>
    <mergeCell ref="K6:K7"/>
  </mergeCells>
  <phoneticPr fontId="4" type="noConversion"/>
  <pageMargins left="0.5" right="0.3" top="0.5" bottom="0.5" header="0.3" footer="0.3"/>
  <pageSetup paperSize="9" scale="58" fitToHeight="0" orientation="landscape" r:id="rId1"/>
  <headerFooter>
    <oddHeader>&amp;C&amp;P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L17"/>
  <sheetViews>
    <sheetView zoomScale="80" zoomScaleNormal="80" workbookViewId="0">
      <selection activeCell="A5" sqref="A5"/>
    </sheetView>
  </sheetViews>
  <sheetFormatPr defaultColWidth="9.140625" defaultRowHeight="15.75" x14ac:dyDescent="0.25"/>
  <cols>
    <col min="1" max="1" width="6.5703125" style="148" customWidth="1"/>
    <col min="2" max="2" width="34" style="149" customWidth="1"/>
    <col min="3" max="3" width="17.85546875" style="150" customWidth="1"/>
    <col min="4" max="4" width="31.140625" style="150" customWidth="1"/>
    <col min="5" max="6" width="15.5703125" style="151" hidden="1" customWidth="1"/>
    <col min="7" max="9" width="11.140625" style="152" customWidth="1"/>
    <col min="10" max="10" width="12.85546875" style="146" customWidth="1"/>
    <col min="11" max="11" width="10.28515625" style="146" customWidth="1"/>
    <col min="12" max="16384" width="9.140625" style="146"/>
  </cols>
  <sheetData>
    <row r="1" spans="1:12" s="144" customFormat="1" ht="23.45" customHeight="1" x14ac:dyDescent="0.25">
      <c r="A1" s="295" t="s">
        <v>210</v>
      </c>
      <c r="B1" s="295"/>
      <c r="C1" s="295"/>
      <c r="D1" s="295"/>
      <c r="E1" s="295"/>
      <c r="F1" s="295"/>
      <c r="G1" s="295"/>
      <c r="H1" s="295"/>
      <c r="I1" s="295"/>
      <c r="J1" s="295"/>
      <c r="K1" s="295"/>
    </row>
    <row r="2" spans="1:12" ht="23.45" customHeight="1" x14ac:dyDescent="0.25">
      <c r="A2" s="243" t="s">
        <v>243</v>
      </c>
      <c r="B2" s="243"/>
      <c r="C2" s="243"/>
      <c r="D2" s="243"/>
      <c r="E2" s="243"/>
      <c r="F2" s="243"/>
      <c r="G2" s="243"/>
      <c r="H2" s="243"/>
      <c r="I2" s="243"/>
      <c r="J2" s="243"/>
      <c r="K2" s="243"/>
      <c r="L2" s="145"/>
    </row>
    <row r="3" spans="1:12" ht="23.45" customHeight="1" x14ac:dyDescent="0.25">
      <c r="A3" s="296" t="s">
        <v>211</v>
      </c>
      <c r="B3" s="296"/>
      <c r="C3" s="296"/>
      <c r="D3" s="296"/>
      <c r="E3" s="296"/>
      <c r="F3" s="296"/>
      <c r="G3" s="296"/>
      <c r="H3" s="296"/>
      <c r="I3" s="296"/>
      <c r="J3" s="296"/>
      <c r="K3" s="296"/>
      <c r="L3" s="145"/>
    </row>
    <row r="4" spans="1:12" ht="23.45" customHeight="1" x14ac:dyDescent="0.25">
      <c r="A4" s="297" t="str">
        <f>'PL 30 - Hoa Thám'!A4:K4</f>
        <v>(Kèm theo Quyết định số 2135/QĐ-UBND ngày  30 tháng 9 năm 2025 của Chủ tịch Ủy ban nhân dân tỉnh Lạng Sơn)</v>
      </c>
      <c r="B4" s="297"/>
      <c r="C4" s="297"/>
      <c r="D4" s="297"/>
      <c r="E4" s="297"/>
      <c r="F4" s="297"/>
      <c r="G4" s="297"/>
      <c r="H4" s="297"/>
      <c r="I4" s="297"/>
      <c r="J4" s="297"/>
      <c r="K4" s="297"/>
      <c r="L4" s="147"/>
    </row>
    <row r="5" spans="1:12" ht="22.5" customHeight="1" x14ac:dyDescent="0.25"/>
    <row r="6" spans="1:12" ht="66" customHeight="1" x14ac:dyDescent="0.25">
      <c r="A6" s="298" t="s">
        <v>2</v>
      </c>
      <c r="B6" s="298" t="s">
        <v>0</v>
      </c>
      <c r="C6" s="298" t="s">
        <v>3</v>
      </c>
      <c r="D6" s="298" t="s">
        <v>9</v>
      </c>
      <c r="E6" s="298" t="s">
        <v>10</v>
      </c>
      <c r="F6" s="298" t="s">
        <v>11</v>
      </c>
      <c r="G6" s="300" t="s">
        <v>4</v>
      </c>
      <c r="H6" s="301"/>
      <c r="I6" s="302"/>
      <c r="J6" s="303" t="s">
        <v>5</v>
      </c>
      <c r="K6" s="153" t="s">
        <v>12</v>
      </c>
    </row>
    <row r="7" spans="1:12" ht="58.5" customHeight="1" x14ac:dyDescent="0.25">
      <c r="A7" s="299"/>
      <c r="B7" s="299"/>
      <c r="C7" s="299"/>
      <c r="D7" s="299"/>
      <c r="E7" s="299"/>
      <c r="F7" s="299"/>
      <c r="G7" s="154" t="s">
        <v>6</v>
      </c>
      <c r="H7" s="154" t="s">
        <v>7</v>
      </c>
      <c r="I7" s="154" t="s">
        <v>8</v>
      </c>
      <c r="J7" s="303" t="s">
        <v>1</v>
      </c>
      <c r="K7" s="153"/>
    </row>
    <row r="8" spans="1:12" s="158" customFormat="1" ht="27.75" customHeight="1" x14ac:dyDescent="0.25">
      <c r="A8" s="153"/>
      <c r="B8" s="155" t="s">
        <v>112</v>
      </c>
      <c r="C8" s="153">
        <f>COUNTA(C9:C17)</f>
        <v>2</v>
      </c>
      <c r="D8" s="153"/>
      <c r="E8" s="156"/>
      <c r="F8" s="156"/>
      <c r="G8" s="174">
        <f>SUM(G9:G17)</f>
        <v>6252.7</v>
      </c>
      <c r="H8" s="174">
        <f>SUM(H9:H17)</f>
        <v>1570</v>
      </c>
      <c r="I8" s="174">
        <f>SUM(I9:I17)</f>
        <v>1570</v>
      </c>
      <c r="J8" s="157"/>
      <c r="K8" s="157"/>
    </row>
    <row r="9" spans="1:12" s="164" customFormat="1" ht="48.75" customHeight="1" x14ac:dyDescent="0.25">
      <c r="A9" s="156">
        <v>1</v>
      </c>
      <c r="B9" s="159" t="s">
        <v>212</v>
      </c>
      <c r="C9" s="160" t="s">
        <v>213</v>
      </c>
      <c r="D9" s="160" t="s">
        <v>214</v>
      </c>
      <c r="E9" s="160" t="s">
        <v>26</v>
      </c>
      <c r="F9" s="160" t="s">
        <v>215</v>
      </c>
      <c r="G9" s="161">
        <v>4646.7</v>
      </c>
      <c r="H9" s="161"/>
      <c r="I9" s="161"/>
      <c r="J9" s="162"/>
      <c r="K9" s="163"/>
    </row>
    <row r="10" spans="1:12" s="164" customFormat="1" ht="27.75" customHeight="1" x14ac:dyDescent="0.25">
      <c r="A10" s="160"/>
      <c r="B10" s="162" t="s">
        <v>216</v>
      </c>
      <c r="C10" s="160"/>
      <c r="D10" s="160"/>
      <c r="E10" s="160"/>
      <c r="F10" s="160"/>
      <c r="G10" s="161"/>
      <c r="H10" s="161">
        <v>937</v>
      </c>
      <c r="I10" s="161">
        <v>937</v>
      </c>
      <c r="J10" s="291" t="s">
        <v>217</v>
      </c>
      <c r="K10" s="163"/>
    </row>
    <row r="11" spans="1:12" s="164" customFormat="1" ht="27.75" customHeight="1" x14ac:dyDescent="0.25">
      <c r="A11" s="160"/>
      <c r="B11" s="162" t="s">
        <v>218</v>
      </c>
      <c r="C11" s="160"/>
      <c r="D11" s="160"/>
      <c r="E11" s="160"/>
      <c r="F11" s="160"/>
      <c r="G11" s="161"/>
      <c r="H11" s="161">
        <v>30</v>
      </c>
      <c r="I11" s="161">
        <v>30</v>
      </c>
      <c r="J11" s="292"/>
      <c r="K11" s="163"/>
    </row>
    <row r="12" spans="1:12" s="164" customFormat="1" ht="27.75" customHeight="1" x14ac:dyDescent="0.25">
      <c r="A12" s="160"/>
      <c r="B12" s="165" t="s">
        <v>219</v>
      </c>
      <c r="C12" s="160"/>
      <c r="D12" s="160"/>
      <c r="E12" s="160"/>
      <c r="F12" s="160"/>
      <c r="G12" s="161"/>
      <c r="H12" s="161">
        <v>76</v>
      </c>
      <c r="I12" s="161">
        <v>76</v>
      </c>
      <c r="J12" s="292"/>
      <c r="K12" s="163"/>
    </row>
    <row r="13" spans="1:12" s="164" customFormat="1" ht="27.75" customHeight="1" x14ac:dyDescent="0.25">
      <c r="A13" s="160"/>
      <c r="B13" s="162" t="s">
        <v>220</v>
      </c>
      <c r="C13" s="160"/>
      <c r="D13" s="160"/>
      <c r="E13" s="160"/>
      <c r="F13" s="160"/>
      <c r="G13" s="161"/>
      <c r="H13" s="161">
        <v>10</v>
      </c>
      <c r="I13" s="161">
        <v>10</v>
      </c>
      <c r="J13" s="293"/>
      <c r="K13" s="163"/>
    </row>
    <row r="14" spans="1:12" s="164" customFormat="1" ht="45.75" customHeight="1" x14ac:dyDescent="0.25">
      <c r="A14" s="156">
        <v>2</v>
      </c>
      <c r="B14" s="159" t="s">
        <v>221</v>
      </c>
      <c r="C14" s="160" t="s">
        <v>222</v>
      </c>
      <c r="D14" s="160" t="s">
        <v>223</v>
      </c>
      <c r="E14" s="160" t="s">
        <v>26</v>
      </c>
      <c r="F14" s="160" t="s">
        <v>17</v>
      </c>
      <c r="G14" s="161">
        <v>1606</v>
      </c>
      <c r="H14" s="161"/>
      <c r="I14" s="161"/>
      <c r="J14" s="162"/>
      <c r="K14" s="163"/>
    </row>
    <row r="15" spans="1:12" s="164" customFormat="1" ht="27.75" customHeight="1" x14ac:dyDescent="0.25">
      <c r="A15" s="160"/>
      <c r="B15" s="162" t="s">
        <v>216</v>
      </c>
      <c r="C15" s="160"/>
      <c r="D15" s="160"/>
      <c r="E15" s="160"/>
      <c r="F15" s="160"/>
      <c r="G15" s="161"/>
      <c r="H15" s="166">
        <v>448</v>
      </c>
      <c r="I15" s="166">
        <v>448</v>
      </c>
      <c r="J15" s="294" t="s">
        <v>224</v>
      </c>
      <c r="K15" s="163"/>
    </row>
    <row r="16" spans="1:12" s="164" customFormat="1" ht="27.75" customHeight="1" x14ac:dyDescent="0.25">
      <c r="A16" s="160"/>
      <c r="B16" s="167" t="s">
        <v>31</v>
      </c>
      <c r="C16" s="160"/>
      <c r="D16" s="160"/>
      <c r="E16" s="160"/>
      <c r="F16" s="160"/>
      <c r="G16" s="161"/>
      <c r="H16" s="168">
        <v>57</v>
      </c>
      <c r="I16" s="168">
        <v>57</v>
      </c>
      <c r="J16" s="294"/>
      <c r="K16" s="163"/>
    </row>
    <row r="17" spans="1:11" s="164" customFormat="1" ht="27.75" customHeight="1" x14ac:dyDescent="0.25">
      <c r="A17" s="160"/>
      <c r="B17" s="167" t="s">
        <v>32</v>
      </c>
      <c r="C17" s="160"/>
      <c r="D17" s="160"/>
      <c r="E17" s="160"/>
      <c r="F17" s="160"/>
      <c r="G17" s="161"/>
      <c r="H17" s="168">
        <v>12</v>
      </c>
      <c r="I17" s="168">
        <v>12</v>
      </c>
      <c r="J17" s="294"/>
      <c r="K17" s="163"/>
    </row>
  </sheetData>
  <mergeCells count="14">
    <mergeCell ref="J10:J13"/>
    <mergeCell ref="J15:J17"/>
    <mergeCell ref="A1:K1"/>
    <mergeCell ref="A2:K2"/>
    <mergeCell ref="A3:K3"/>
    <mergeCell ref="A4:K4"/>
    <mergeCell ref="A6:A7"/>
    <mergeCell ref="B6:B7"/>
    <mergeCell ref="C6:C7"/>
    <mergeCell ref="D6:D7"/>
    <mergeCell ref="E6:E7"/>
    <mergeCell ref="F6:F7"/>
    <mergeCell ref="G6:I6"/>
    <mergeCell ref="J6:J7"/>
  </mergeCells>
  <pageMargins left="0.4" right="0.2" top="0.5" bottom="0.4" header="0.3" footer="0.3"/>
  <pageSetup paperSize="9" scale="65" fitToHeight="0" orientation="landscape" r:id="rId1"/>
  <headerFooter>
    <oddHeader>&amp;C&amp;P</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sheetPr>
  <dimension ref="A1:K24"/>
  <sheetViews>
    <sheetView zoomScale="80" zoomScaleNormal="80" workbookViewId="0">
      <selection activeCell="A5" sqref="A5"/>
    </sheetView>
  </sheetViews>
  <sheetFormatPr defaultColWidth="8.85546875" defaultRowHeight="15" x14ac:dyDescent="0.25"/>
  <cols>
    <col min="1" max="1" width="7.42578125" style="196" customWidth="1"/>
    <col min="2" max="2" width="34.42578125" style="197" customWidth="1"/>
    <col min="3" max="3" width="17.42578125" style="198" customWidth="1"/>
    <col min="4" max="4" width="24.140625" style="199" customWidth="1"/>
    <col min="5" max="6" width="14.7109375" style="199" hidden="1" customWidth="1"/>
    <col min="7" max="9" width="11.7109375" style="218" customWidth="1"/>
    <col min="10" max="10" width="14.5703125" style="201" customWidth="1"/>
    <col min="11" max="11" width="11.140625" style="199" customWidth="1"/>
    <col min="12" max="16384" width="8.85546875" style="195"/>
  </cols>
  <sheetData>
    <row r="1" spans="1:11" s="194" customFormat="1" ht="24" customHeight="1" x14ac:dyDescent="0.2">
      <c r="A1" s="307" t="s">
        <v>42</v>
      </c>
      <c r="B1" s="307"/>
      <c r="C1" s="307"/>
      <c r="D1" s="307"/>
      <c r="E1" s="307"/>
      <c r="F1" s="307"/>
      <c r="G1" s="307"/>
      <c r="H1" s="307"/>
      <c r="I1" s="307"/>
      <c r="J1" s="307"/>
      <c r="K1" s="307"/>
    </row>
    <row r="2" spans="1:11" s="194" customFormat="1" ht="19.7" customHeight="1" x14ac:dyDescent="0.2">
      <c r="A2" s="307" t="s">
        <v>243</v>
      </c>
      <c r="B2" s="307"/>
      <c r="C2" s="307"/>
      <c r="D2" s="307"/>
      <c r="E2" s="307"/>
      <c r="F2" s="307"/>
      <c r="G2" s="307"/>
      <c r="H2" s="307"/>
      <c r="I2" s="307"/>
      <c r="J2" s="307"/>
      <c r="K2" s="307"/>
    </row>
    <row r="3" spans="1:11" ht="18.75" customHeight="1" x14ac:dyDescent="0.25">
      <c r="A3" s="308" t="s">
        <v>225</v>
      </c>
      <c r="B3" s="308"/>
      <c r="C3" s="308"/>
      <c r="D3" s="308"/>
      <c r="E3" s="308"/>
      <c r="F3" s="308"/>
      <c r="G3" s="308"/>
      <c r="H3" s="308"/>
      <c r="I3" s="308"/>
      <c r="J3" s="308"/>
      <c r="K3" s="308"/>
    </row>
    <row r="4" spans="1:11" ht="18.75" customHeight="1" x14ac:dyDescent="0.25">
      <c r="A4" s="309" t="str">
        <f>'PL 30 - Hoa Thám'!A4:K4</f>
        <v>(Kèm theo Quyết định số 2135/QĐ-UBND ngày  30 tháng 9 năm 2025 của Chủ tịch Ủy ban nhân dân tỉnh Lạng Sơn)</v>
      </c>
      <c r="B4" s="309"/>
      <c r="C4" s="309"/>
      <c r="D4" s="309"/>
      <c r="E4" s="309"/>
      <c r="F4" s="309"/>
      <c r="G4" s="309"/>
      <c r="H4" s="309"/>
      <c r="I4" s="309"/>
      <c r="J4" s="309"/>
      <c r="K4" s="309"/>
    </row>
    <row r="5" spans="1:11" ht="16.5" customHeight="1" x14ac:dyDescent="0.25">
      <c r="G5" s="200"/>
      <c r="H5" s="200"/>
      <c r="I5" s="200"/>
    </row>
    <row r="6" spans="1:11" s="203" customFormat="1" ht="53.25" customHeight="1" x14ac:dyDescent="0.25">
      <c r="A6" s="310" t="s">
        <v>2</v>
      </c>
      <c r="B6" s="310" t="s">
        <v>0</v>
      </c>
      <c r="C6" s="310" t="s">
        <v>3</v>
      </c>
      <c r="D6" s="310" t="s">
        <v>9</v>
      </c>
      <c r="E6" s="310" t="s">
        <v>10</v>
      </c>
      <c r="F6" s="310" t="s">
        <v>11</v>
      </c>
      <c r="G6" s="311" t="s">
        <v>4</v>
      </c>
      <c r="H6" s="311"/>
      <c r="I6" s="311"/>
      <c r="J6" s="312" t="s">
        <v>5</v>
      </c>
      <c r="K6" s="310" t="s">
        <v>12</v>
      </c>
    </row>
    <row r="7" spans="1:11" s="203" customFormat="1" ht="72" customHeight="1" x14ac:dyDescent="0.25">
      <c r="A7" s="310"/>
      <c r="B7" s="310"/>
      <c r="C7" s="310"/>
      <c r="D7" s="310"/>
      <c r="E7" s="310"/>
      <c r="F7" s="310"/>
      <c r="G7" s="202" t="s">
        <v>6</v>
      </c>
      <c r="H7" s="202" t="s">
        <v>7</v>
      </c>
      <c r="I7" s="202" t="s">
        <v>8</v>
      </c>
      <c r="J7" s="312" t="s">
        <v>1</v>
      </c>
      <c r="K7" s="310"/>
    </row>
    <row r="8" spans="1:11" s="209" customFormat="1" ht="32.25" customHeight="1" x14ac:dyDescent="0.25">
      <c r="A8" s="204"/>
      <c r="B8" s="205" t="s">
        <v>112</v>
      </c>
      <c r="C8" s="204">
        <f>COUNTA(C9:C230)</f>
        <v>4</v>
      </c>
      <c r="D8" s="206"/>
      <c r="E8" s="206"/>
      <c r="F8" s="206"/>
      <c r="G8" s="207">
        <f>SUM(G9:G230)</f>
        <v>12292.2</v>
      </c>
      <c r="H8" s="207">
        <f>SUM(H9:H230)</f>
        <v>1215.8000000000002</v>
      </c>
      <c r="I8" s="207">
        <f>SUM(I9:I230)</f>
        <v>1444.9</v>
      </c>
      <c r="J8" s="208"/>
      <c r="K8" s="206"/>
    </row>
    <row r="9" spans="1:11" s="214" customFormat="1" ht="55.7" customHeight="1" x14ac:dyDescent="0.25">
      <c r="A9" s="204">
        <v>1</v>
      </c>
      <c r="B9" s="210" t="s">
        <v>226</v>
      </c>
      <c r="C9" s="211" t="s">
        <v>227</v>
      </c>
      <c r="D9" s="206" t="s">
        <v>68</v>
      </c>
      <c r="E9" s="211" t="s">
        <v>26</v>
      </c>
      <c r="F9" s="206" t="s">
        <v>16</v>
      </c>
      <c r="G9" s="212">
        <v>5752</v>
      </c>
      <c r="H9" s="213"/>
      <c r="I9" s="213"/>
      <c r="J9" s="208"/>
      <c r="K9" s="206"/>
    </row>
    <row r="10" spans="1:11" s="214" customFormat="1" ht="24.75" customHeight="1" x14ac:dyDescent="0.25">
      <c r="A10" s="130"/>
      <c r="B10" s="139" t="s">
        <v>228</v>
      </c>
      <c r="C10" s="138"/>
      <c r="D10" s="206"/>
      <c r="E10" s="206"/>
      <c r="F10" s="206"/>
      <c r="G10" s="193"/>
      <c r="H10" s="212">
        <v>168</v>
      </c>
      <c r="I10" s="212">
        <v>255</v>
      </c>
      <c r="J10" s="304" t="s">
        <v>229</v>
      </c>
      <c r="K10" s="206"/>
    </row>
    <row r="11" spans="1:11" s="214" customFormat="1" ht="24.75" customHeight="1" x14ac:dyDescent="0.25">
      <c r="A11" s="141"/>
      <c r="B11" s="121" t="s">
        <v>230</v>
      </c>
      <c r="C11" s="138"/>
      <c r="D11" s="206"/>
      <c r="E11" s="206"/>
      <c r="F11" s="206"/>
      <c r="G11" s="193"/>
      <c r="H11" s="215">
        <v>119</v>
      </c>
      <c r="I11" s="215">
        <v>110</v>
      </c>
      <c r="J11" s="305"/>
      <c r="K11" s="206"/>
    </row>
    <row r="12" spans="1:11" s="214" customFormat="1" ht="24.75" customHeight="1" x14ac:dyDescent="0.25">
      <c r="A12" s="130"/>
      <c r="B12" s="121" t="s">
        <v>231</v>
      </c>
      <c r="C12" s="138"/>
      <c r="D12" s="206"/>
      <c r="E12" s="206"/>
      <c r="F12" s="206"/>
      <c r="G12" s="193"/>
      <c r="H12" s="215">
        <v>55</v>
      </c>
      <c r="I12" s="215">
        <v>53</v>
      </c>
      <c r="J12" s="305"/>
      <c r="K12" s="206"/>
    </row>
    <row r="13" spans="1:11" s="214" customFormat="1" ht="24.75" customHeight="1" x14ac:dyDescent="0.25">
      <c r="A13" s="141"/>
      <c r="B13" s="121" t="s">
        <v>232</v>
      </c>
      <c r="C13" s="138"/>
      <c r="D13" s="206"/>
      <c r="E13" s="206"/>
      <c r="F13" s="206"/>
      <c r="G13" s="193"/>
      <c r="H13" s="215">
        <v>164</v>
      </c>
      <c r="I13" s="215">
        <v>154</v>
      </c>
      <c r="J13" s="305"/>
      <c r="K13" s="206"/>
    </row>
    <row r="14" spans="1:11" s="214" customFormat="1" ht="24.75" customHeight="1" x14ac:dyDescent="0.25">
      <c r="A14" s="130"/>
      <c r="B14" s="121" t="s">
        <v>32</v>
      </c>
      <c r="C14" s="138"/>
      <c r="D14" s="206"/>
      <c r="E14" s="206"/>
      <c r="F14" s="206"/>
      <c r="G14" s="193"/>
      <c r="H14" s="193">
        <v>15</v>
      </c>
      <c r="I14" s="193">
        <v>12</v>
      </c>
      <c r="J14" s="306"/>
      <c r="K14" s="206"/>
    </row>
    <row r="15" spans="1:11" s="214" customFormat="1" ht="114" customHeight="1" x14ac:dyDescent="0.25">
      <c r="A15" s="129">
        <v>2</v>
      </c>
      <c r="B15" s="115" t="s">
        <v>233</v>
      </c>
      <c r="C15" s="116" t="s">
        <v>234</v>
      </c>
      <c r="D15" s="206" t="s">
        <v>235</v>
      </c>
      <c r="E15" s="116" t="s">
        <v>26</v>
      </c>
      <c r="F15" s="116" t="s">
        <v>17</v>
      </c>
      <c r="G15" s="215">
        <v>1611.2</v>
      </c>
      <c r="H15" s="193"/>
      <c r="I15" s="193"/>
      <c r="J15" s="121"/>
      <c r="K15" s="116"/>
    </row>
    <row r="16" spans="1:11" s="214" customFormat="1" ht="24.75" customHeight="1" x14ac:dyDescent="0.25">
      <c r="A16" s="130"/>
      <c r="B16" s="121" t="s">
        <v>236</v>
      </c>
      <c r="C16" s="116"/>
      <c r="D16" s="116"/>
      <c r="E16" s="116"/>
      <c r="F16" s="116"/>
      <c r="G16" s="193"/>
      <c r="H16" s="216">
        <v>268.60000000000002</v>
      </c>
      <c r="I16" s="216">
        <v>459</v>
      </c>
      <c r="J16" s="304" t="s">
        <v>237</v>
      </c>
      <c r="K16" s="116"/>
    </row>
    <row r="17" spans="1:11" s="214" customFormat="1" ht="24.75" customHeight="1" x14ac:dyDescent="0.25">
      <c r="A17" s="130"/>
      <c r="B17" s="121" t="s">
        <v>20</v>
      </c>
      <c r="C17" s="116"/>
      <c r="D17" s="116"/>
      <c r="E17" s="116"/>
      <c r="F17" s="116"/>
      <c r="G17" s="193"/>
      <c r="H17" s="217">
        <v>68.2</v>
      </c>
      <c r="I17" s="217">
        <v>68.2</v>
      </c>
      <c r="J17" s="305"/>
      <c r="K17" s="116"/>
    </row>
    <row r="18" spans="1:11" s="214" customFormat="1" ht="24.75" customHeight="1" x14ac:dyDescent="0.25">
      <c r="A18" s="130"/>
      <c r="B18" s="121" t="s">
        <v>32</v>
      </c>
      <c r="C18" s="116"/>
      <c r="D18" s="116"/>
      <c r="E18" s="116"/>
      <c r="F18" s="116"/>
      <c r="G18" s="193"/>
      <c r="H18" s="216">
        <v>14</v>
      </c>
      <c r="I18" s="216">
        <v>16</v>
      </c>
      <c r="J18" s="306"/>
      <c r="K18" s="116"/>
    </row>
    <row r="19" spans="1:11" s="214" customFormat="1" ht="70.5" customHeight="1" x14ac:dyDescent="0.25">
      <c r="A19" s="129">
        <v>3</v>
      </c>
      <c r="B19" s="115" t="s">
        <v>238</v>
      </c>
      <c r="C19" s="116" t="s">
        <v>234</v>
      </c>
      <c r="D19" s="206" t="s">
        <v>239</v>
      </c>
      <c r="E19" s="116" t="s">
        <v>26</v>
      </c>
      <c r="F19" s="116" t="s">
        <v>17</v>
      </c>
      <c r="G19" s="193">
        <v>1311</v>
      </c>
      <c r="H19" s="193"/>
      <c r="I19" s="193"/>
      <c r="J19" s="121"/>
      <c r="K19" s="116"/>
    </row>
    <row r="20" spans="1:11" s="214" customFormat="1" ht="24.75" customHeight="1" x14ac:dyDescent="0.25">
      <c r="A20" s="130"/>
      <c r="B20" s="121" t="s">
        <v>236</v>
      </c>
      <c r="C20" s="116"/>
      <c r="D20" s="116"/>
      <c r="E20" s="116"/>
      <c r="F20" s="116"/>
      <c r="G20" s="193"/>
      <c r="H20" s="215">
        <v>127</v>
      </c>
      <c r="I20" s="215">
        <v>114.5</v>
      </c>
      <c r="J20" s="304" t="s">
        <v>229</v>
      </c>
      <c r="K20" s="116"/>
    </row>
    <row r="21" spans="1:11" s="214" customFormat="1" ht="26.25" customHeight="1" x14ac:dyDescent="0.25">
      <c r="A21" s="130"/>
      <c r="B21" s="121" t="s">
        <v>240</v>
      </c>
      <c r="C21" s="116"/>
      <c r="D21" s="116"/>
      <c r="E21" s="116"/>
      <c r="F21" s="116"/>
      <c r="G21" s="193"/>
      <c r="H21" s="193">
        <v>40.299999999999997</v>
      </c>
      <c r="I21" s="193">
        <v>32.5</v>
      </c>
      <c r="J21" s="305"/>
      <c r="K21" s="116"/>
    </row>
    <row r="22" spans="1:11" s="214" customFormat="1" ht="24.75" customHeight="1" x14ac:dyDescent="0.25">
      <c r="A22" s="130"/>
      <c r="B22" s="121" t="s">
        <v>241</v>
      </c>
      <c r="C22" s="116"/>
      <c r="D22" s="116"/>
      <c r="E22" s="116"/>
      <c r="F22" s="116"/>
      <c r="G22" s="193"/>
      <c r="H22" s="193">
        <v>25.5</v>
      </c>
      <c r="I22" s="193">
        <v>21.5</v>
      </c>
      <c r="J22" s="305"/>
      <c r="K22" s="116"/>
    </row>
    <row r="23" spans="1:11" s="214" customFormat="1" ht="24.75" customHeight="1" x14ac:dyDescent="0.25">
      <c r="A23" s="130"/>
      <c r="B23" s="121" t="s">
        <v>242</v>
      </c>
      <c r="C23" s="116"/>
      <c r="D23" s="116"/>
      <c r="E23" s="116"/>
      <c r="F23" s="116"/>
      <c r="G23" s="193"/>
      <c r="H23" s="193">
        <v>31.2</v>
      </c>
      <c r="I23" s="193">
        <v>29.2</v>
      </c>
      <c r="J23" s="306"/>
      <c r="K23" s="116"/>
    </row>
    <row r="24" spans="1:11" ht="63" x14ac:dyDescent="0.25">
      <c r="A24" s="169">
        <v>4</v>
      </c>
      <c r="B24" s="115" t="s">
        <v>264</v>
      </c>
      <c r="C24" s="211" t="s">
        <v>227</v>
      </c>
      <c r="D24" s="206" t="s">
        <v>265</v>
      </c>
      <c r="G24" s="193">
        <v>3618</v>
      </c>
      <c r="H24" s="193">
        <v>120</v>
      </c>
      <c r="I24" s="193">
        <v>120</v>
      </c>
      <c r="J24" s="116"/>
      <c r="K24" s="116"/>
    </row>
  </sheetData>
  <mergeCells count="16">
    <mergeCell ref="J16:J18"/>
    <mergeCell ref="J20:J23"/>
    <mergeCell ref="J10:J14"/>
    <mergeCell ref="A1:K1"/>
    <mergeCell ref="A2:K2"/>
    <mergeCell ref="A3:K3"/>
    <mergeCell ref="A4:K4"/>
    <mergeCell ref="A6:A7"/>
    <mergeCell ref="B6:B7"/>
    <mergeCell ref="C6:C7"/>
    <mergeCell ref="D6:D7"/>
    <mergeCell ref="E6:E7"/>
    <mergeCell ref="F6:F7"/>
    <mergeCell ref="G6:I6"/>
    <mergeCell ref="J6:J7"/>
    <mergeCell ref="K6:K7"/>
  </mergeCells>
  <printOptions gridLines="1"/>
  <pageMargins left="0.4" right="0.2" top="0.5" bottom="0.4" header="0.3" footer="0.3"/>
  <pageSetup paperSize="9" scale="62" fitToHeight="0" orientation="landscape" cellComments="atEnd" r:id="rId1"/>
  <headerFooter>
    <oddHeader>&amp;C&amp;P</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50"/>
  </sheetPr>
  <dimension ref="A1:L24"/>
  <sheetViews>
    <sheetView zoomScale="80" zoomScaleNormal="80" workbookViewId="0">
      <selection activeCell="A5" sqref="A5"/>
    </sheetView>
  </sheetViews>
  <sheetFormatPr defaultColWidth="9.140625" defaultRowHeight="15.75" x14ac:dyDescent="0.25"/>
  <cols>
    <col min="1" max="1" width="7.28515625" style="125" customWidth="1"/>
    <col min="2" max="2" width="36.28515625" style="126" customWidth="1"/>
    <col min="3" max="3" width="16.85546875" style="125" customWidth="1"/>
    <col min="4" max="4" width="22.5703125" style="125" customWidth="1"/>
    <col min="5" max="6" width="13.42578125" style="127" hidden="1" customWidth="1"/>
    <col min="7" max="7" width="13.85546875" style="128" customWidth="1"/>
    <col min="8" max="8" width="13" style="128" customWidth="1"/>
    <col min="9" max="9" width="13.28515625" style="128" customWidth="1"/>
    <col min="10" max="10" width="14.85546875" style="124" customWidth="1"/>
    <col min="11" max="11" width="10.5703125" style="127" customWidth="1"/>
    <col min="12" max="16384" width="9.140625" style="124"/>
  </cols>
  <sheetData>
    <row r="1" spans="1:12" s="122" customFormat="1" ht="22.5" customHeight="1" x14ac:dyDescent="0.25">
      <c r="A1" s="243" t="s">
        <v>189</v>
      </c>
      <c r="B1" s="243"/>
      <c r="C1" s="243"/>
      <c r="D1" s="243"/>
      <c r="E1" s="243"/>
      <c r="F1" s="243"/>
      <c r="G1" s="243"/>
      <c r="H1" s="243"/>
      <c r="I1" s="243"/>
      <c r="J1" s="243"/>
      <c r="K1" s="243"/>
    </row>
    <row r="2" spans="1:12" s="122" customFormat="1" ht="22.5" customHeight="1" x14ac:dyDescent="0.25">
      <c r="A2" s="243" t="s">
        <v>243</v>
      </c>
      <c r="B2" s="243"/>
      <c r="C2" s="243"/>
      <c r="D2" s="243"/>
      <c r="E2" s="243"/>
      <c r="F2" s="243"/>
      <c r="G2" s="243"/>
      <c r="H2" s="243"/>
      <c r="I2" s="243"/>
      <c r="J2" s="243"/>
      <c r="K2" s="243"/>
    </row>
    <row r="3" spans="1:12" ht="22.5" customHeight="1" x14ac:dyDescent="0.25">
      <c r="A3" s="288" t="s">
        <v>190</v>
      </c>
      <c r="B3" s="288"/>
      <c r="C3" s="288"/>
      <c r="D3" s="288"/>
      <c r="E3" s="288"/>
      <c r="F3" s="288"/>
      <c r="G3" s="288"/>
      <c r="H3" s="288"/>
      <c r="I3" s="288"/>
      <c r="J3" s="288"/>
      <c r="K3" s="288"/>
      <c r="L3" s="123"/>
    </row>
    <row r="4" spans="1:12" ht="22.5" customHeight="1" x14ac:dyDescent="0.25">
      <c r="A4" s="245" t="str">
        <f>'PL 30 - Hoa Thám'!A4:K4</f>
        <v>(Kèm theo Quyết định số 2135/QĐ-UBND ngày  30 tháng 9 năm 2025 của Chủ tịch Ủy ban nhân dân tỉnh Lạng Sơn)</v>
      </c>
      <c r="B4" s="245"/>
      <c r="C4" s="245"/>
      <c r="D4" s="245"/>
      <c r="E4" s="245"/>
      <c r="F4" s="245"/>
      <c r="G4" s="245"/>
      <c r="H4" s="245"/>
      <c r="I4" s="245"/>
      <c r="J4" s="245"/>
      <c r="K4" s="245"/>
      <c r="L4" s="123"/>
    </row>
    <row r="5" spans="1:12" ht="22.5" customHeight="1" x14ac:dyDescent="0.25"/>
    <row r="6" spans="1:12" ht="68.25" customHeight="1" x14ac:dyDescent="0.25">
      <c r="A6" s="316" t="s">
        <v>2</v>
      </c>
      <c r="B6" s="316" t="s">
        <v>0</v>
      </c>
      <c r="C6" s="316" t="s">
        <v>3</v>
      </c>
      <c r="D6" s="316" t="s">
        <v>9</v>
      </c>
      <c r="E6" s="316" t="s">
        <v>10</v>
      </c>
      <c r="F6" s="316" t="s">
        <v>11</v>
      </c>
      <c r="G6" s="318" t="s">
        <v>4</v>
      </c>
      <c r="H6" s="319"/>
      <c r="I6" s="320"/>
      <c r="J6" s="321" t="s">
        <v>5</v>
      </c>
      <c r="K6" s="316" t="s">
        <v>12</v>
      </c>
    </row>
    <row r="7" spans="1:12" ht="56.25" customHeight="1" x14ac:dyDescent="0.25">
      <c r="A7" s="317"/>
      <c r="B7" s="317"/>
      <c r="C7" s="317"/>
      <c r="D7" s="317"/>
      <c r="E7" s="317"/>
      <c r="F7" s="317"/>
      <c r="G7" s="143" t="s">
        <v>6</v>
      </c>
      <c r="H7" s="143" t="s">
        <v>7</v>
      </c>
      <c r="I7" s="143" t="s">
        <v>8</v>
      </c>
      <c r="J7" s="321" t="s">
        <v>1</v>
      </c>
      <c r="K7" s="317"/>
    </row>
    <row r="8" spans="1:12" s="133" customFormat="1" ht="31.5" customHeight="1" x14ac:dyDescent="0.25">
      <c r="A8" s="129"/>
      <c r="B8" s="115" t="s">
        <v>112</v>
      </c>
      <c r="C8" s="129">
        <f>COUNTA(C9:C24)</f>
        <v>3</v>
      </c>
      <c r="D8" s="130"/>
      <c r="E8" s="116"/>
      <c r="F8" s="116"/>
      <c r="G8" s="175">
        <f>SUM(G9:G24)</f>
        <v>4712.46</v>
      </c>
      <c r="H8" s="175">
        <f>SUM(H9:H24)</f>
        <v>1406.5</v>
      </c>
      <c r="I8" s="175">
        <f>SUM(I9:I24)</f>
        <v>1820.3</v>
      </c>
      <c r="J8" s="132"/>
      <c r="K8" s="116"/>
    </row>
    <row r="9" spans="1:12" s="133" customFormat="1" ht="100.5" customHeight="1" x14ac:dyDescent="0.25">
      <c r="A9" s="129">
        <v>1</v>
      </c>
      <c r="B9" s="134" t="s">
        <v>191</v>
      </c>
      <c r="C9" s="116" t="s">
        <v>192</v>
      </c>
      <c r="D9" s="135" t="s">
        <v>193</v>
      </c>
      <c r="E9" s="116" t="s">
        <v>26</v>
      </c>
      <c r="F9" s="116" t="s">
        <v>16</v>
      </c>
      <c r="G9" s="131">
        <v>682.96</v>
      </c>
      <c r="H9" s="131"/>
      <c r="I9" s="131"/>
      <c r="J9" s="136"/>
      <c r="K9" s="116"/>
    </row>
    <row r="10" spans="1:12" s="133" customFormat="1" ht="24.75" customHeight="1" x14ac:dyDescent="0.25">
      <c r="A10" s="129"/>
      <c r="B10" s="137" t="s">
        <v>194</v>
      </c>
      <c r="C10" s="130"/>
      <c r="D10" s="135"/>
      <c r="E10" s="116"/>
      <c r="F10" s="116"/>
      <c r="G10" s="131"/>
      <c r="H10" s="131">
        <v>192</v>
      </c>
      <c r="I10" s="131">
        <v>384</v>
      </c>
      <c r="J10" s="313" t="s">
        <v>195</v>
      </c>
      <c r="K10" s="116"/>
    </row>
    <row r="11" spans="1:12" s="133" customFormat="1" ht="24.75" customHeight="1" x14ac:dyDescent="0.25">
      <c r="A11" s="129"/>
      <c r="B11" s="137" t="s">
        <v>31</v>
      </c>
      <c r="C11" s="130"/>
      <c r="D11" s="135"/>
      <c r="E11" s="116"/>
      <c r="F11" s="116"/>
      <c r="G11" s="131"/>
      <c r="H11" s="131">
        <v>60</v>
      </c>
      <c r="I11" s="131">
        <v>60</v>
      </c>
      <c r="J11" s="314"/>
      <c r="K11" s="116"/>
    </row>
    <row r="12" spans="1:12" s="133" customFormat="1" ht="24.75" customHeight="1" x14ac:dyDescent="0.25">
      <c r="A12" s="129"/>
      <c r="B12" s="137" t="s">
        <v>32</v>
      </c>
      <c r="C12" s="130"/>
      <c r="D12" s="135"/>
      <c r="E12" s="116"/>
      <c r="F12" s="116"/>
      <c r="G12" s="131"/>
      <c r="H12" s="131">
        <v>12</v>
      </c>
      <c r="I12" s="131">
        <v>12</v>
      </c>
      <c r="J12" s="315"/>
      <c r="K12" s="116"/>
    </row>
    <row r="13" spans="1:12" s="133" customFormat="1" ht="102" customHeight="1" x14ac:dyDescent="0.25">
      <c r="A13" s="129">
        <v>2</v>
      </c>
      <c r="B13" s="115" t="s">
        <v>196</v>
      </c>
      <c r="C13" s="116" t="s">
        <v>197</v>
      </c>
      <c r="D13" s="138" t="s">
        <v>198</v>
      </c>
      <c r="E13" s="116" t="s">
        <v>26</v>
      </c>
      <c r="F13" s="116" t="s">
        <v>16</v>
      </c>
      <c r="G13" s="131">
        <v>2253.6999999999998</v>
      </c>
      <c r="H13" s="131"/>
      <c r="I13" s="131"/>
      <c r="J13" s="132"/>
      <c r="K13" s="116"/>
    </row>
    <row r="14" spans="1:12" s="133" customFormat="1" ht="24.75" customHeight="1" x14ac:dyDescent="0.25">
      <c r="A14" s="129"/>
      <c r="B14" s="139" t="s">
        <v>199</v>
      </c>
      <c r="C14" s="130"/>
      <c r="D14" s="130"/>
      <c r="E14" s="116"/>
      <c r="F14" s="116"/>
      <c r="G14" s="131"/>
      <c r="H14" s="140">
        <v>221.8</v>
      </c>
      <c r="I14" s="140">
        <f>H14*2</f>
        <v>443.6</v>
      </c>
      <c r="J14" s="313" t="s">
        <v>200</v>
      </c>
      <c r="K14" s="116"/>
    </row>
    <row r="15" spans="1:12" s="133" customFormat="1" ht="24.75" customHeight="1" x14ac:dyDescent="0.25">
      <c r="A15" s="129"/>
      <c r="B15" s="121" t="s">
        <v>201</v>
      </c>
      <c r="C15" s="130"/>
      <c r="D15" s="130"/>
      <c r="E15" s="116"/>
      <c r="F15" s="116"/>
      <c r="G15" s="131"/>
      <c r="H15" s="140">
        <v>24</v>
      </c>
      <c r="I15" s="140">
        <v>24</v>
      </c>
      <c r="J15" s="314"/>
      <c r="K15" s="116"/>
    </row>
    <row r="16" spans="1:12" s="133" customFormat="1" ht="24.75" customHeight="1" x14ac:dyDescent="0.25">
      <c r="A16" s="129"/>
      <c r="B16" s="121" t="s">
        <v>202</v>
      </c>
      <c r="C16" s="130"/>
      <c r="D16" s="130"/>
      <c r="E16" s="116"/>
      <c r="F16" s="116"/>
      <c r="G16" s="131"/>
      <c r="H16" s="140">
        <v>57.3</v>
      </c>
      <c r="I16" s="140">
        <v>57.3</v>
      </c>
      <c r="J16" s="314"/>
      <c r="K16" s="116"/>
    </row>
    <row r="17" spans="1:11" s="133" customFormat="1" ht="24.75" customHeight="1" x14ac:dyDescent="0.25">
      <c r="A17" s="129"/>
      <c r="B17" s="121" t="s">
        <v>32</v>
      </c>
      <c r="C17" s="130"/>
      <c r="D17" s="130"/>
      <c r="E17" s="116"/>
      <c r="F17" s="116"/>
      <c r="G17" s="131"/>
      <c r="H17" s="131">
        <v>7.4</v>
      </c>
      <c r="I17" s="131">
        <v>7.4</v>
      </c>
      <c r="J17" s="314"/>
      <c r="K17" s="116"/>
    </row>
    <row r="18" spans="1:11" s="133" customFormat="1" ht="24.75" customHeight="1" x14ac:dyDescent="0.25">
      <c r="A18" s="129"/>
      <c r="B18" s="121" t="s">
        <v>203</v>
      </c>
      <c r="C18" s="130"/>
      <c r="D18" s="130"/>
      <c r="E18" s="116"/>
      <c r="F18" s="116"/>
      <c r="G18" s="131"/>
      <c r="H18" s="131">
        <v>16</v>
      </c>
      <c r="I18" s="131">
        <v>16</v>
      </c>
      <c r="J18" s="314"/>
      <c r="K18" s="116"/>
    </row>
    <row r="19" spans="1:11" s="133" customFormat="1" ht="24.75" customHeight="1" x14ac:dyDescent="0.25">
      <c r="A19" s="129"/>
      <c r="B19" s="121" t="s">
        <v>29</v>
      </c>
      <c r="C19" s="130"/>
      <c r="D19" s="130"/>
      <c r="E19" s="116"/>
      <c r="F19" s="116"/>
      <c r="G19" s="131"/>
      <c r="H19" s="131">
        <v>358</v>
      </c>
      <c r="I19" s="131">
        <v>358</v>
      </c>
      <c r="J19" s="315"/>
      <c r="K19" s="116"/>
    </row>
    <row r="20" spans="1:11" s="133" customFormat="1" ht="52.5" customHeight="1" x14ac:dyDescent="0.25">
      <c r="A20" s="129">
        <v>3</v>
      </c>
      <c r="B20" s="115" t="s">
        <v>204</v>
      </c>
      <c r="C20" s="116" t="s">
        <v>205</v>
      </c>
      <c r="D20" s="116" t="s">
        <v>68</v>
      </c>
      <c r="E20" s="116" t="s">
        <v>26</v>
      </c>
      <c r="F20" s="116" t="s">
        <v>16</v>
      </c>
      <c r="G20" s="140">
        <v>1775.8</v>
      </c>
      <c r="H20" s="131"/>
      <c r="I20" s="131"/>
      <c r="J20" s="132"/>
      <c r="K20" s="116"/>
    </row>
    <row r="21" spans="1:11" s="133" customFormat="1" ht="24" customHeight="1" x14ac:dyDescent="0.25">
      <c r="A21" s="130"/>
      <c r="B21" s="139" t="s">
        <v>206</v>
      </c>
      <c r="C21" s="138"/>
      <c r="D21" s="130"/>
      <c r="E21" s="116"/>
      <c r="F21" s="116"/>
      <c r="G21" s="131"/>
      <c r="H21" s="140">
        <v>300</v>
      </c>
      <c r="I21" s="140">
        <v>300</v>
      </c>
      <c r="J21" s="313" t="s">
        <v>207</v>
      </c>
      <c r="K21" s="116"/>
    </row>
    <row r="22" spans="1:11" s="133" customFormat="1" ht="24" customHeight="1" x14ac:dyDescent="0.25">
      <c r="A22" s="141"/>
      <c r="B22" s="121" t="s">
        <v>208</v>
      </c>
      <c r="C22" s="138"/>
      <c r="D22" s="130"/>
      <c r="E22" s="116"/>
      <c r="F22" s="116"/>
      <c r="G22" s="131"/>
      <c r="H22" s="140">
        <v>60</v>
      </c>
      <c r="I22" s="140">
        <v>60</v>
      </c>
      <c r="J22" s="314"/>
      <c r="K22" s="116"/>
    </row>
    <row r="23" spans="1:11" s="133" customFormat="1" ht="24" customHeight="1" x14ac:dyDescent="0.25">
      <c r="A23" s="141"/>
      <c r="B23" s="121" t="s">
        <v>21</v>
      </c>
      <c r="C23" s="138"/>
      <c r="D23" s="130"/>
      <c r="E23" s="116"/>
      <c r="F23" s="116"/>
      <c r="G23" s="131"/>
      <c r="H23" s="131">
        <v>26</v>
      </c>
      <c r="I23" s="131">
        <v>26</v>
      </c>
      <c r="J23" s="314"/>
      <c r="K23" s="116"/>
    </row>
    <row r="24" spans="1:11" s="133" customFormat="1" ht="24" customHeight="1" x14ac:dyDescent="0.25">
      <c r="A24" s="141"/>
      <c r="B24" s="121" t="s">
        <v>209</v>
      </c>
      <c r="C24" s="138"/>
      <c r="D24" s="130"/>
      <c r="E24" s="116"/>
      <c r="F24" s="116"/>
      <c r="G24" s="131"/>
      <c r="H24" s="142">
        <v>72</v>
      </c>
      <c r="I24" s="142">
        <v>72</v>
      </c>
      <c r="J24" s="315"/>
      <c r="K24" s="116"/>
    </row>
  </sheetData>
  <mergeCells count="16">
    <mergeCell ref="J21:J24"/>
    <mergeCell ref="J10:J12"/>
    <mergeCell ref="A1:K1"/>
    <mergeCell ref="A2:K2"/>
    <mergeCell ref="A3:K3"/>
    <mergeCell ref="A4:K4"/>
    <mergeCell ref="A6:A7"/>
    <mergeCell ref="B6:B7"/>
    <mergeCell ref="C6:C7"/>
    <mergeCell ref="D6:D7"/>
    <mergeCell ref="E6:E7"/>
    <mergeCell ref="F6:F7"/>
    <mergeCell ref="G6:I6"/>
    <mergeCell ref="J6:J7"/>
    <mergeCell ref="K6:K7"/>
    <mergeCell ref="J14:J19"/>
  </mergeCells>
  <pageMargins left="0.511811023622047" right="0.31496062992126" top="0.511811023622047" bottom="0.511811023622047" header="0.31496062992126" footer="0.31496062992126"/>
  <pageSetup paperSize="9" scale="6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15</vt:i4>
      </vt:variant>
    </vt:vector>
  </HeadingPairs>
  <TitlesOfParts>
    <vt:vector size="23" baseType="lpstr">
      <vt:lpstr>PL 27 - Bình Gia</vt:lpstr>
      <vt:lpstr>PL 28 - Tân Văn</vt:lpstr>
      <vt:lpstr>PL 29 - Hồng Phong</vt:lpstr>
      <vt:lpstr>PL 30 - Hoa Thám</vt:lpstr>
      <vt:lpstr>PL31 - Quý Hòa</vt:lpstr>
      <vt:lpstr>PL32 - Thiện Hòa</vt:lpstr>
      <vt:lpstr>PL 33 - Thiện Thuật</vt:lpstr>
      <vt:lpstr>PL 34 - Thiện Long</vt:lpstr>
      <vt:lpstr>'PL 27 - Bình Gia'!Print_Area</vt:lpstr>
      <vt:lpstr>'PL 28 - Tân Văn'!Print_Area</vt:lpstr>
      <vt:lpstr>'PL 29 - Hồng Phong'!Print_Area</vt:lpstr>
      <vt:lpstr>'PL 30 - Hoa Thám'!Print_Area</vt:lpstr>
      <vt:lpstr>'PL 33 - Thiện Thuật'!Print_Area</vt:lpstr>
      <vt:lpstr>'PL31 - Quý Hòa'!Print_Area</vt:lpstr>
      <vt:lpstr>'PL32 - Thiện Hòa'!Print_Area</vt:lpstr>
      <vt:lpstr>'PL 27 - Bình Gia'!Print_Titles</vt:lpstr>
      <vt:lpstr>'PL 28 - Tân Văn'!Print_Titles</vt:lpstr>
      <vt:lpstr>'PL 29 - Hồng Phong'!Print_Titles</vt:lpstr>
      <vt:lpstr>'PL 30 - Hoa Thám'!Print_Titles</vt:lpstr>
      <vt:lpstr>'PL 33 - Thiện Thuật'!Print_Titles</vt:lpstr>
      <vt:lpstr>'PL 34 - Thiện Long'!Print_Titles</vt:lpstr>
      <vt:lpstr>'PL31 - Quý Hòa'!Print_Titles</vt:lpstr>
      <vt:lpstr>'PL32 - Thiện Hòa'!Print_Titles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vpubnd ls3</cp:lastModifiedBy>
  <cp:lastPrinted>2025-09-26T04:25:29Z</cp:lastPrinted>
  <dcterms:created xsi:type="dcterms:W3CDTF">2025-04-09T02:04:55Z</dcterms:created>
  <dcterms:modified xsi:type="dcterms:W3CDTF">2025-09-30T03:22:59Z</dcterms:modified>
</cp:coreProperties>
</file>